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8" i="2"/>
  <c r="C10" i="2" s="1"/>
  <c r="C4" i="2"/>
  <c r="C2" i="2"/>
  <c r="C1" i="2"/>
  <c r="C2" i="1"/>
  <c r="C3" i="1"/>
  <c r="C4" i="1"/>
  <c r="F11" i="1"/>
  <c r="G11" i="1"/>
  <c r="F12" i="1"/>
  <c r="G12" i="1"/>
  <c r="F13" i="1"/>
  <c r="G13" i="1"/>
  <c r="F14" i="1"/>
  <c r="G14" i="1" s="1"/>
  <c r="F15" i="1"/>
  <c r="G15" i="1"/>
  <c r="F16" i="1"/>
  <c r="G16" i="1"/>
  <c r="F17" i="1"/>
  <c r="G17" i="1"/>
  <c r="F18" i="1"/>
  <c r="G18" i="1" s="1"/>
  <c r="F19" i="1"/>
  <c r="G19" i="1"/>
  <c r="F20" i="1"/>
  <c r="G20" i="1"/>
  <c r="F21" i="1"/>
  <c r="G21" i="1"/>
  <c r="F22" i="1"/>
  <c r="G22" i="1" s="1"/>
  <c r="F23" i="1"/>
  <c r="G23" i="1"/>
  <c r="F24" i="1"/>
  <c r="G24" i="1"/>
  <c r="F25" i="1"/>
  <c r="G25" i="1"/>
  <c r="F26" i="1"/>
  <c r="G26" i="1" s="1"/>
  <c r="F27" i="1"/>
  <c r="G27" i="1"/>
  <c r="F28" i="1"/>
  <c r="G28" i="1"/>
  <c r="F29" i="1"/>
  <c r="G29" i="1"/>
  <c r="F30" i="1"/>
  <c r="G30" i="1" s="1"/>
  <c r="F31" i="1"/>
  <c r="G31" i="1"/>
  <c r="F32" i="1"/>
  <c r="G32" i="1"/>
  <c r="F33" i="1"/>
  <c r="G33" i="1"/>
  <c r="F34" i="1"/>
  <c r="G34" i="1" s="1"/>
  <c r="F35" i="1"/>
  <c r="G35" i="1"/>
  <c r="F36" i="1"/>
  <c r="G36" i="1"/>
  <c r="F37" i="1"/>
  <c r="G37" i="1"/>
  <c r="F42" i="1"/>
  <c r="G42" i="1"/>
  <c r="F43" i="1"/>
  <c r="G43" i="1" s="1"/>
  <c r="G47" i="1" s="1"/>
  <c r="F44" i="1"/>
  <c r="G44" i="1"/>
  <c r="F45" i="1"/>
  <c r="G45" i="1" s="1"/>
  <c r="F46" i="1"/>
  <c r="G46" i="1"/>
  <c r="G38" i="1" l="1"/>
  <c r="G49" i="1" s="1"/>
</calcChain>
</file>

<file path=xl/sharedStrings.xml><?xml version="1.0" encoding="utf-8"?>
<sst xmlns="http://schemas.openxmlformats.org/spreadsheetml/2006/main" count="78" uniqueCount="43">
  <si>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</si>
  <si>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</si>
  <si>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</si>
  <si>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</si>
  <si>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</si>
  <si>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Phys. Ed.</t>
  </si>
  <si>
    <t xml:space="preserve">Media Center </t>
  </si>
  <si>
    <t>Food Service</t>
  </si>
  <si>
    <t>Specialized  Spaces:</t>
  </si>
  <si>
    <t xml:space="preserve">Classroom Adequacy % Score =  </t>
  </si>
  <si>
    <t>UN-18</t>
  </si>
  <si>
    <t>General Classroom</t>
  </si>
  <si>
    <t>B-1</t>
  </si>
  <si>
    <t>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</si>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</sst>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4" fillId="0" borderId="21" xfId="4" applyFont="1" applyBorder="1" applyAlignment="1">
      <alignment horizontal="left" vertical="center"/>
    </xf>
    <xf numFmtId="9" fontId="4" fillId="0" borderId="22" xfId="3" applyFont="1" applyBorder="1" applyAlignment="1">
      <alignment horizontal="right" vertical="center"/>
    </xf>
    <xf numFmtId="164" fontId="4" fillId="0" borderId="22" xfId="4" applyNumberFormat="1" applyFont="1" applyBorder="1" applyAlignment="1">
      <alignment horizontal="right" vertical="center"/>
    </xf>
    <xf numFmtId="0" fontId="4" fillId="0" borderId="22" xfId="4" applyFont="1" applyBorder="1" applyAlignment="1">
      <alignment horizontal="right" vertical="center"/>
    </xf>
    <xf numFmtId="0" fontId="8" fillId="0" borderId="22" xfId="5" applyFont="1" applyBorder="1" applyAlignment="1">
      <alignment vertical="center"/>
    </xf>
    <xf numFmtId="0" fontId="8" fillId="0" borderId="22" xfId="5" applyFont="1" applyBorder="1" applyAlignment="1">
      <alignment horizontal="center" vertical="center"/>
    </xf>
    <xf numFmtId="0" fontId="8" fillId="0" borderId="24" xfId="5" applyFont="1" applyBorder="1" applyAlignment="1">
      <alignment vertical="center"/>
    </xf>
    <xf numFmtId="9" fontId="4" fillId="0" borderId="9" xfId="3" applyFont="1" applyBorder="1" applyAlignment="1">
      <alignment horizontal="right" vertical="center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3" fillId="0" borderId="23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3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3" fillId="0" borderId="0" xfId="4"/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5" xfId="3" applyFont="1" applyBorder="1"/>
    <xf numFmtId="9" fontId="16" fillId="0" borderId="15" xfId="3" applyFont="1" applyBorder="1" applyAlignment="1">
      <alignment horizontal="right"/>
    </xf>
    <xf numFmtId="0" fontId="16" fillId="0" borderId="15" xfId="4" applyFont="1" applyBorder="1" applyAlignment="1">
      <alignment horizontal="right"/>
    </xf>
    <xf numFmtId="0" fontId="12" fillId="0" borderId="0" xfId="6" applyFont="1" applyAlignment="1">
      <alignment horizontal="right"/>
    </xf>
    <xf numFmtId="0" fontId="11" fillId="0" borderId="0" xfId="6" applyFont="1" applyAlignment="1">
      <alignment horizontal="left" wrapText="1"/>
    </xf>
    <xf numFmtId="0" fontId="14" fillId="0" borderId="0" xfId="6" applyFont="1" applyAlignment="1">
      <alignment horizontal="right"/>
    </xf>
    <xf numFmtId="0" fontId="10" fillId="0" borderId="0" xfId="6" applyFont="1" applyAlignment="1">
      <alignment horizontal="right"/>
    </xf>
    <xf numFmtId="0" fontId="4" fillId="0" borderId="9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13" fillId="0" borderId="0" xfId="6" applyFont="1" applyAlignment="1">
      <alignment horizontal="left"/>
    </xf>
    <xf numFmtId="0" fontId="2" fillId="0" borderId="0" xfId="4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3" fillId="0" borderId="18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26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23" xfId="4" applyBorder="1" applyAlignment="1">
      <alignment horizontal="left" vertical="center"/>
    </xf>
    <xf numFmtId="0" fontId="3" fillId="0" borderId="20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</cellXfs>
  <cellStyles count="9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Normal 4" xfId="8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488950</xdr:colOff>
      <xdr:row>7</xdr:row>
      <xdr:rowOff>10286</xdr:rowOff>
    </xdr:from>
    <xdr:to>
      <xdr:col>12</xdr:col>
      <xdr:colOff>209550</xdr:colOff>
      <xdr:row>31</xdr:row>
      <xdr:rowOff>162686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9875" y="1315211"/>
          <a:ext cx="4330700" cy="3248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ncoln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 refreshError="1"/>
      <sheetData sheetId="1">
        <row r="1">
          <cell r="C1" t="str">
            <v>Lincoln</v>
          </cell>
        </row>
        <row r="2">
          <cell r="C2">
            <v>57450</v>
          </cell>
        </row>
        <row r="5">
          <cell r="C5">
            <v>104</v>
          </cell>
        </row>
        <row r="65">
          <cell r="H65">
            <v>11849062.5</v>
          </cell>
          <cell r="P65">
            <v>5662303.7867482062</v>
          </cell>
          <cell r="Q65">
            <v>0.47786934930490965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N17" sqref="N17"/>
    </sheetView>
  </sheetViews>
  <sheetFormatPr defaultColWidth="9.140625" defaultRowHeight="15" x14ac:dyDescent="0.25"/>
  <cols>
    <col min="1" max="1" width="38.140625" style="46" customWidth="1"/>
    <col min="2" max="2" width="1.5703125" style="46" customWidth="1"/>
    <col min="3" max="3" width="14.140625" style="46" customWidth="1"/>
    <col min="4" max="4" width="7.42578125" style="46" customWidth="1"/>
    <col min="5" max="5" width="8.7109375" style="46" customWidth="1"/>
    <col min="6" max="6" width="6.7109375" style="46" customWidth="1"/>
    <col min="7" max="10" width="7.28515625" style="46" customWidth="1"/>
    <col min="11" max="11" width="0.5703125" style="46" customWidth="1"/>
    <col min="12" max="12" width="16.5703125" style="46" customWidth="1"/>
    <col min="13" max="16384" width="9.140625" style="46"/>
  </cols>
  <sheetData>
    <row r="1" spans="1:16" s="47" customFormat="1" ht="20.25" customHeight="1" x14ac:dyDescent="0.3">
      <c r="A1" s="65" t="s">
        <v>25</v>
      </c>
      <c r="B1" s="65"/>
      <c r="C1" s="66" t="str">
        <f>'[1]Uniformat FCI'!C1:G1</f>
        <v>Lincoln</v>
      </c>
      <c r="D1" s="66"/>
      <c r="E1" s="66"/>
      <c r="F1" s="67" t="s">
        <v>27</v>
      </c>
      <c r="G1" s="67"/>
      <c r="H1" s="67"/>
      <c r="I1" s="67"/>
      <c r="J1" s="67"/>
      <c r="K1" s="67"/>
      <c r="L1" s="67"/>
      <c r="M1" s="45"/>
      <c r="N1" s="45"/>
      <c r="O1" s="45"/>
      <c r="P1" s="44"/>
    </row>
    <row r="2" spans="1:16" s="47" customFormat="1" ht="15" customHeight="1" x14ac:dyDescent="0.25">
      <c r="A2" s="68" t="s">
        <v>24</v>
      </c>
      <c r="B2" s="68"/>
      <c r="C2" s="48">
        <f>'[1]Uniformat FCI'!C2</f>
        <v>57450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47" customFormat="1" ht="15" customHeight="1" x14ac:dyDescent="0.25">
      <c r="A3" s="68" t="s">
        <v>28</v>
      </c>
      <c r="B3" s="68"/>
      <c r="C3" s="49" t="s">
        <v>29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47" customFormat="1" ht="15" customHeight="1" x14ac:dyDescent="0.25">
      <c r="A4" s="68" t="s">
        <v>23</v>
      </c>
      <c r="B4" s="68"/>
      <c r="C4" s="50">
        <f>'[1]Uniformat FCI'!C5</f>
        <v>104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s="47" customFormat="1" ht="15" customHeight="1" x14ac:dyDescent="0.25">
      <c r="A5" s="51"/>
      <c r="B5" s="51"/>
      <c r="C5" s="42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s="47" customFormat="1" ht="15" customHeight="1" x14ac:dyDescent="0.25">
      <c r="A6" s="51" t="s">
        <v>30</v>
      </c>
      <c r="B6" s="51"/>
      <c r="C6" s="42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7.5" customHeight="1" x14ac:dyDescent="0.25">
      <c r="A7" s="52"/>
      <c r="B7" s="52"/>
      <c r="C7" s="52"/>
    </row>
    <row r="8" spans="1:16" x14ac:dyDescent="0.25">
      <c r="A8" s="53" t="s">
        <v>31</v>
      </c>
      <c r="B8" s="52"/>
      <c r="C8" s="54">
        <f>'[1]Uniformat FCI'!Q65</f>
        <v>0.47786934930490965</v>
      </c>
    </row>
    <row r="9" spans="1:16" ht="3.75" customHeight="1" x14ac:dyDescent="0.25">
      <c r="A9" s="52"/>
      <c r="B9" s="52"/>
      <c r="C9" s="55"/>
    </row>
    <row r="10" spans="1:16" x14ac:dyDescent="0.25">
      <c r="A10" s="53" t="s">
        <v>32</v>
      </c>
      <c r="B10" s="52"/>
      <c r="C10" s="54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52"/>
      <c r="B11" s="52"/>
      <c r="C11" s="55"/>
    </row>
    <row r="12" spans="1:16" x14ac:dyDescent="0.25">
      <c r="A12" s="53" t="s">
        <v>33</v>
      </c>
      <c r="B12" s="52"/>
      <c r="C12" s="56">
        <f>'[1]Uniformat FCI'!P65</f>
        <v>5662303.7867482062</v>
      </c>
    </row>
    <row r="13" spans="1:16" ht="3.75" customHeight="1" x14ac:dyDescent="0.25">
      <c r="A13" s="53"/>
      <c r="B13" s="52"/>
      <c r="C13" s="55"/>
    </row>
    <row r="14" spans="1:16" x14ac:dyDescent="0.25">
      <c r="A14" s="53" t="s">
        <v>34</v>
      </c>
      <c r="B14" s="52"/>
      <c r="C14" s="56">
        <f>'[1]Uniformat FCI'!H65</f>
        <v>11849062.5</v>
      </c>
    </row>
    <row r="15" spans="1:16" ht="3.75" customHeight="1" x14ac:dyDescent="0.25">
      <c r="A15" s="52"/>
      <c r="B15" s="52"/>
      <c r="C15" s="57"/>
    </row>
    <row r="16" spans="1:16" x14ac:dyDescent="0.25">
      <c r="A16" s="53"/>
      <c r="B16" s="52"/>
      <c r="C16" s="57"/>
    </row>
    <row r="17" spans="1:3" ht="15" customHeight="1" x14ac:dyDescent="0.25">
      <c r="A17" s="58" t="s">
        <v>35</v>
      </c>
      <c r="B17" s="52"/>
      <c r="C17" s="57"/>
    </row>
    <row r="18" spans="1:3" ht="7.5" customHeight="1" x14ac:dyDescent="0.25">
      <c r="A18" s="52"/>
      <c r="B18" s="52"/>
      <c r="C18" s="59"/>
    </row>
    <row r="19" spans="1:3" x14ac:dyDescent="0.25">
      <c r="A19" s="53" t="s">
        <v>36</v>
      </c>
      <c r="B19" s="52"/>
      <c r="C19" s="60">
        <v>416</v>
      </c>
    </row>
    <row r="20" spans="1:3" ht="3.75" customHeight="1" x14ac:dyDescent="0.25">
      <c r="A20" s="52"/>
      <c r="B20" s="52"/>
      <c r="C20" s="57"/>
    </row>
    <row r="21" spans="1:3" x14ac:dyDescent="0.25">
      <c r="A21" s="53" t="s">
        <v>37</v>
      </c>
      <c r="B21" s="52"/>
      <c r="C21" s="60">
        <v>419</v>
      </c>
    </row>
    <row r="22" spans="1:3" ht="3.75" customHeight="1" x14ac:dyDescent="0.25">
      <c r="A22" s="53"/>
      <c r="B22" s="52"/>
      <c r="C22" s="61"/>
    </row>
    <row r="23" spans="1:3" x14ac:dyDescent="0.25">
      <c r="A23" s="53" t="s">
        <v>38</v>
      </c>
      <c r="B23" s="52"/>
      <c r="C23" s="60">
        <v>387</v>
      </c>
    </row>
    <row r="24" spans="1:3" ht="3.75" customHeight="1" x14ac:dyDescent="0.25">
      <c r="A24" s="53"/>
      <c r="B24" s="52"/>
      <c r="C24" s="57"/>
    </row>
    <row r="25" spans="1:3" x14ac:dyDescent="0.25">
      <c r="A25" s="53" t="s">
        <v>39</v>
      </c>
      <c r="B25" s="52"/>
      <c r="C25" s="62">
        <f>C19/C23</f>
        <v>1.0749354005167959</v>
      </c>
    </row>
    <row r="26" spans="1:3" ht="3.75" customHeight="1" x14ac:dyDescent="0.25">
      <c r="A26" s="52"/>
      <c r="B26" s="52"/>
      <c r="C26" s="57"/>
    </row>
    <row r="27" spans="1:3" x14ac:dyDescent="0.25">
      <c r="A27" s="52"/>
      <c r="B27" s="52"/>
      <c r="C27" s="57"/>
    </row>
    <row r="28" spans="1:3" ht="15" customHeight="1" x14ac:dyDescent="0.25">
      <c r="A28" s="58" t="s">
        <v>40</v>
      </c>
      <c r="B28" s="52"/>
      <c r="C28" s="57"/>
    </row>
    <row r="29" spans="1:3" ht="7.5" customHeight="1" x14ac:dyDescent="0.25">
      <c r="A29" s="52"/>
      <c r="B29" s="52"/>
      <c r="C29" s="57"/>
    </row>
    <row r="30" spans="1:3" x14ac:dyDescent="0.25">
      <c r="A30" s="53" t="s">
        <v>9</v>
      </c>
      <c r="B30" s="52"/>
      <c r="C30" s="63">
        <f>'Education Adequecy'!G38</f>
        <v>0.81169374052415</v>
      </c>
    </row>
    <row r="31" spans="1:3" ht="3.75" customHeight="1" x14ac:dyDescent="0.25">
      <c r="A31" s="52"/>
      <c r="B31" s="52"/>
      <c r="C31" s="57"/>
    </row>
    <row r="32" spans="1:3" x14ac:dyDescent="0.25">
      <c r="A32" s="53" t="s">
        <v>41</v>
      </c>
      <c r="B32" s="52"/>
      <c r="C32" s="64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53"/>
      <c r="B33" s="52"/>
      <c r="C33" s="57"/>
    </row>
    <row r="34" spans="1:3" x14ac:dyDescent="0.25">
      <c r="A34" s="53" t="s">
        <v>1</v>
      </c>
      <c r="B34" s="52"/>
      <c r="C34" s="63">
        <f>'Education Adequecy'!G47</f>
        <v>0.42997004388627913</v>
      </c>
    </row>
    <row r="35" spans="1:3" ht="3.75" customHeight="1" x14ac:dyDescent="0.25">
      <c r="A35" s="52"/>
      <c r="B35" s="52"/>
      <c r="C35" s="57"/>
    </row>
    <row r="36" spans="1:3" x14ac:dyDescent="0.25">
      <c r="A36" s="53" t="s">
        <v>42</v>
      </c>
      <c r="B36" s="52"/>
      <c r="C36" s="64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52"/>
      <c r="B37" s="52"/>
      <c r="C37" s="52"/>
    </row>
    <row r="38" spans="1:3" x14ac:dyDescent="0.25">
      <c r="A38" s="52"/>
      <c r="B38" s="52"/>
      <c r="C38" s="52"/>
    </row>
    <row r="39" spans="1:3" x14ac:dyDescent="0.25">
      <c r="A39" s="52"/>
      <c r="B39" s="52"/>
      <c r="C39" s="52"/>
    </row>
    <row r="40" spans="1:3" x14ac:dyDescent="0.25">
      <c r="A40" s="52"/>
      <c r="B40" s="52"/>
      <c r="C40" s="52"/>
    </row>
    <row r="41" spans="1:3" x14ac:dyDescent="0.25">
      <c r="A41" s="52"/>
      <c r="B41" s="52"/>
      <c r="C41" s="52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I32" sqref="I32"/>
    </sheetView>
  </sheetViews>
  <sheetFormatPr defaultRowHeight="15" x14ac:dyDescent="0.25"/>
  <cols>
    <col min="1" max="1" width="33" bestFit="1" customWidth="1"/>
    <col min="2" max="2" width="0.7109375" customWidth="1"/>
    <col min="10" max="10" width="9.140625" customWidth="1"/>
  </cols>
  <sheetData>
    <row r="1" spans="1:11" ht="18" x14ac:dyDescent="0.25">
      <c r="A1" s="73" t="s">
        <v>26</v>
      </c>
      <c r="B1" s="73"/>
      <c r="C1" s="73"/>
      <c r="D1" s="73"/>
      <c r="E1" s="73"/>
      <c r="F1" s="73"/>
      <c r="G1" s="73"/>
      <c r="H1" s="46"/>
      <c r="I1" s="46"/>
      <c r="J1" s="46"/>
      <c r="K1" s="46"/>
    </row>
    <row r="2" spans="1:11" ht="18" x14ac:dyDescent="0.25">
      <c r="A2" s="65" t="s">
        <v>25</v>
      </c>
      <c r="B2" s="65"/>
      <c r="C2" s="66" t="str">
        <f>'[1]Uniformat FCI'!C1:G1</f>
        <v>Lincoln</v>
      </c>
      <c r="D2" s="66"/>
      <c r="E2" s="66"/>
      <c r="F2" s="66"/>
      <c r="G2" s="66"/>
      <c r="H2" s="45"/>
      <c r="I2" s="45"/>
      <c r="J2" s="45"/>
      <c r="K2" s="44"/>
    </row>
    <row r="3" spans="1:11" x14ac:dyDescent="0.25">
      <c r="A3" s="68" t="s">
        <v>24</v>
      </c>
      <c r="B3" s="68"/>
      <c r="C3" s="43">
        <f>'[1]Uniformat FCI'!C2</f>
        <v>57450</v>
      </c>
      <c r="D3" s="41"/>
      <c r="E3" s="41"/>
      <c r="F3" s="41"/>
      <c r="G3" s="41"/>
      <c r="H3" s="41"/>
      <c r="I3" s="41"/>
      <c r="J3" s="41"/>
      <c r="K3" s="41"/>
    </row>
    <row r="4" spans="1:11" x14ac:dyDescent="0.25">
      <c r="A4" s="68" t="s">
        <v>23</v>
      </c>
      <c r="B4" s="68"/>
      <c r="C4" s="42">
        <f>'[1]Uniformat FCI'!C5</f>
        <v>104</v>
      </c>
      <c r="D4" s="41"/>
      <c r="E4" s="41"/>
      <c r="F4" s="41"/>
      <c r="G4" s="41"/>
      <c r="H4" s="41"/>
      <c r="I4" s="41"/>
      <c r="J4" s="41"/>
      <c r="K4" s="41"/>
    </row>
    <row r="7" spans="1:11" x14ac:dyDescent="0.25">
      <c r="A7" s="69" t="s">
        <v>20</v>
      </c>
      <c r="B7" s="70"/>
      <c r="C7" s="69" t="s">
        <v>22</v>
      </c>
      <c r="D7" s="71" t="s">
        <v>21</v>
      </c>
      <c r="E7" s="71"/>
      <c r="F7" s="71"/>
      <c r="G7" s="72"/>
    </row>
    <row r="8" spans="1:11" ht="16.5" x14ac:dyDescent="0.25">
      <c r="A8" s="69" t="s">
        <v>20</v>
      </c>
      <c r="B8" s="70"/>
      <c r="C8" s="69" t="s">
        <v>19</v>
      </c>
      <c r="D8" s="40" t="s">
        <v>18</v>
      </c>
      <c r="E8" s="40" t="s">
        <v>17</v>
      </c>
      <c r="F8" s="40" t="s">
        <v>16</v>
      </c>
      <c r="G8" s="39" t="s">
        <v>15</v>
      </c>
    </row>
    <row r="9" spans="1:11" ht="3" customHeight="1" x14ac:dyDescent="0.25">
      <c r="A9" s="38"/>
      <c r="B9" s="37"/>
      <c r="C9" s="80"/>
      <c r="D9" s="81"/>
      <c r="E9" s="81"/>
      <c r="F9" s="81"/>
      <c r="G9" s="81"/>
    </row>
    <row r="10" spans="1:11" x14ac:dyDescent="0.25">
      <c r="A10" s="36" t="s">
        <v>14</v>
      </c>
      <c r="B10" s="35"/>
      <c r="C10" s="34"/>
      <c r="D10" s="33"/>
      <c r="E10" s="32"/>
      <c r="F10" s="32"/>
      <c r="G10" s="31"/>
    </row>
    <row r="11" spans="1:11" ht="10.35" customHeight="1" x14ac:dyDescent="0.25">
      <c r="A11" s="26" t="s">
        <v>13</v>
      </c>
      <c r="B11" s="30"/>
      <c r="C11" s="29">
        <v>101</v>
      </c>
      <c r="D11" s="28">
        <v>754</v>
      </c>
      <c r="E11" s="12">
        <v>950</v>
      </c>
      <c r="F11" s="11">
        <f t="shared" ref="F11:F37" si="0">D11-E11</f>
        <v>-196</v>
      </c>
      <c r="G11" s="27">
        <f t="shared" ref="G11:G37" si="1">IF(F11&gt;0,1,D11/E11)</f>
        <v>0.79368421052631577</v>
      </c>
    </row>
    <row r="12" spans="1:11" ht="10.35" customHeight="1" x14ac:dyDescent="0.25">
      <c r="A12" s="26" t="s">
        <v>13</v>
      </c>
      <c r="B12" s="82"/>
      <c r="C12" s="29">
        <v>104</v>
      </c>
      <c r="D12" s="28">
        <v>744</v>
      </c>
      <c r="E12" s="12">
        <v>950</v>
      </c>
      <c r="F12" s="11">
        <f t="shared" si="0"/>
        <v>-206</v>
      </c>
      <c r="G12" s="27">
        <f t="shared" si="1"/>
        <v>0.78315789473684205</v>
      </c>
    </row>
    <row r="13" spans="1:11" ht="10.35" customHeight="1" x14ac:dyDescent="0.25">
      <c r="A13" s="26" t="s">
        <v>11</v>
      </c>
      <c r="B13" s="82"/>
      <c r="C13" s="29">
        <v>102</v>
      </c>
      <c r="D13" s="28">
        <v>750</v>
      </c>
      <c r="E13" s="12">
        <v>900</v>
      </c>
      <c r="F13" s="11">
        <f t="shared" si="0"/>
        <v>-150</v>
      </c>
      <c r="G13" s="27">
        <f t="shared" si="1"/>
        <v>0.83333333333333337</v>
      </c>
    </row>
    <row r="14" spans="1:11" ht="10.35" customHeight="1" x14ac:dyDescent="0.25">
      <c r="A14" s="26" t="s">
        <v>11</v>
      </c>
      <c r="B14" s="82"/>
      <c r="C14" s="29">
        <v>103</v>
      </c>
      <c r="D14" s="28">
        <v>743</v>
      </c>
      <c r="E14" s="12">
        <v>900</v>
      </c>
      <c r="F14" s="11">
        <f t="shared" si="0"/>
        <v>-157</v>
      </c>
      <c r="G14" s="27">
        <f t="shared" si="1"/>
        <v>0.8255555555555556</v>
      </c>
    </row>
    <row r="15" spans="1:11" ht="10.35" customHeight="1" x14ac:dyDescent="0.25">
      <c r="A15" s="26" t="s">
        <v>11</v>
      </c>
      <c r="B15" s="82"/>
      <c r="C15" s="29">
        <v>105</v>
      </c>
      <c r="D15" s="28">
        <v>667</v>
      </c>
      <c r="E15" s="12">
        <v>900</v>
      </c>
      <c r="F15" s="11">
        <f t="shared" si="0"/>
        <v>-233</v>
      </c>
      <c r="G15" s="27">
        <f t="shared" si="1"/>
        <v>0.74111111111111116</v>
      </c>
    </row>
    <row r="16" spans="1:11" ht="10.35" customHeight="1" x14ac:dyDescent="0.25">
      <c r="A16" s="26" t="s">
        <v>11</v>
      </c>
      <c r="B16" s="82"/>
      <c r="C16" s="29">
        <v>106</v>
      </c>
      <c r="D16" s="28">
        <v>662</v>
      </c>
      <c r="E16" s="12">
        <v>900</v>
      </c>
      <c r="F16" s="11">
        <f t="shared" si="0"/>
        <v>-238</v>
      </c>
      <c r="G16" s="27">
        <f t="shared" si="1"/>
        <v>0.73555555555555552</v>
      </c>
    </row>
    <row r="17" spans="1:7" ht="10.35" customHeight="1" x14ac:dyDescent="0.25">
      <c r="A17" s="26" t="s">
        <v>11</v>
      </c>
      <c r="B17" s="82"/>
      <c r="C17" s="29">
        <v>201</v>
      </c>
      <c r="D17" s="28">
        <v>772</v>
      </c>
      <c r="E17" s="12">
        <v>900</v>
      </c>
      <c r="F17" s="11">
        <f t="shared" si="0"/>
        <v>-128</v>
      </c>
      <c r="G17" s="27">
        <f t="shared" si="1"/>
        <v>0.85777777777777775</v>
      </c>
    </row>
    <row r="18" spans="1:7" ht="10.35" customHeight="1" x14ac:dyDescent="0.25">
      <c r="A18" s="26" t="s">
        <v>11</v>
      </c>
      <c r="B18" s="82"/>
      <c r="C18" s="29">
        <v>202</v>
      </c>
      <c r="D18" s="28">
        <v>759</v>
      </c>
      <c r="E18" s="12">
        <v>900</v>
      </c>
      <c r="F18" s="11">
        <f t="shared" si="0"/>
        <v>-141</v>
      </c>
      <c r="G18" s="27">
        <f t="shared" si="1"/>
        <v>0.84333333333333338</v>
      </c>
    </row>
    <row r="19" spans="1:7" ht="10.35" customHeight="1" x14ac:dyDescent="0.25">
      <c r="A19" s="26" t="s">
        <v>11</v>
      </c>
      <c r="B19" s="82"/>
      <c r="C19" s="29">
        <v>203</v>
      </c>
      <c r="D19" s="28">
        <v>769</v>
      </c>
      <c r="E19" s="12">
        <v>900</v>
      </c>
      <c r="F19" s="11">
        <f t="shared" si="0"/>
        <v>-131</v>
      </c>
      <c r="G19" s="27">
        <f t="shared" si="1"/>
        <v>0.85444444444444445</v>
      </c>
    </row>
    <row r="20" spans="1:7" ht="10.35" customHeight="1" x14ac:dyDescent="0.25">
      <c r="A20" s="26" t="s">
        <v>11</v>
      </c>
      <c r="B20" s="82"/>
      <c r="C20" s="29">
        <v>204</v>
      </c>
      <c r="D20" s="28">
        <v>721</v>
      </c>
      <c r="E20" s="12">
        <v>900</v>
      </c>
      <c r="F20" s="11">
        <f t="shared" si="0"/>
        <v>-179</v>
      </c>
      <c r="G20" s="27">
        <f t="shared" si="1"/>
        <v>0.80111111111111111</v>
      </c>
    </row>
    <row r="21" spans="1:7" ht="10.35" customHeight="1" x14ac:dyDescent="0.25">
      <c r="A21" s="26" t="s">
        <v>11</v>
      </c>
      <c r="B21" s="82"/>
      <c r="C21" s="29">
        <v>205</v>
      </c>
      <c r="D21" s="28">
        <v>758</v>
      </c>
      <c r="E21" s="12">
        <v>900</v>
      </c>
      <c r="F21" s="11">
        <f t="shared" si="0"/>
        <v>-142</v>
      </c>
      <c r="G21" s="27">
        <f t="shared" si="1"/>
        <v>0.84222222222222221</v>
      </c>
    </row>
    <row r="22" spans="1:7" ht="10.35" customHeight="1" x14ac:dyDescent="0.25">
      <c r="A22" s="26" t="s">
        <v>11</v>
      </c>
      <c r="B22" s="82"/>
      <c r="C22" s="29">
        <v>206</v>
      </c>
      <c r="D22" s="28">
        <v>754</v>
      </c>
      <c r="E22" s="12">
        <v>900</v>
      </c>
      <c r="F22" s="11">
        <f t="shared" si="0"/>
        <v>-146</v>
      </c>
      <c r="G22" s="27">
        <f t="shared" si="1"/>
        <v>0.83777777777777773</v>
      </c>
    </row>
    <row r="23" spans="1:7" ht="10.35" customHeight="1" x14ac:dyDescent="0.25">
      <c r="A23" s="26" t="s">
        <v>11</v>
      </c>
      <c r="B23" s="82"/>
      <c r="C23" s="29">
        <v>208</v>
      </c>
      <c r="D23" s="28">
        <v>658</v>
      </c>
      <c r="E23" s="12">
        <v>900</v>
      </c>
      <c r="F23" s="11">
        <f t="shared" si="0"/>
        <v>-242</v>
      </c>
      <c r="G23" s="27">
        <f t="shared" si="1"/>
        <v>0.73111111111111116</v>
      </c>
    </row>
    <row r="24" spans="1:7" ht="10.35" customHeight="1" x14ac:dyDescent="0.25">
      <c r="A24" s="26" t="s">
        <v>11</v>
      </c>
      <c r="B24" s="82"/>
      <c r="C24" s="29">
        <v>301</v>
      </c>
      <c r="D24" s="28">
        <v>776</v>
      </c>
      <c r="E24" s="12">
        <v>900</v>
      </c>
      <c r="F24" s="11">
        <f t="shared" si="0"/>
        <v>-124</v>
      </c>
      <c r="G24" s="27">
        <f t="shared" si="1"/>
        <v>0.86222222222222222</v>
      </c>
    </row>
    <row r="25" spans="1:7" ht="10.35" customHeight="1" x14ac:dyDescent="0.25">
      <c r="A25" s="26" t="s">
        <v>11</v>
      </c>
      <c r="B25" s="82"/>
      <c r="C25" s="29">
        <v>302</v>
      </c>
      <c r="D25" s="28">
        <v>749</v>
      </c>
      <c r="E25" s="12">
        <v>900</v>
      </c>
      <c r="F25" s="11">
        <f t="shared" si="0"/>
        <v>-151</v>
      </c>
      <c r="G25" s="27">
        <f t="shared" si="1"/>
        <v>0.8322222222222222</v>
      </c>
    </row>
    <row r="26" spans="1:7" ht="10.35" customHeight="1" x14ac:dyDescent="0.25">
      <c r="A26" s="26" t="s">
        <v>11</v>
      </c>
      <c r="B26" s="82"/>
      <c r="C26" s="29">
        <v>303</v>
      </c>
      <c r="D26" s="28">
        <v>769</v>
      </c>
      <c r="E26" s="12">
        <v>900</v>
      </c>
      <c r="F26" s="11">
        <f t="shared" si="0"/>
        <v>-131</v>
      </c>
      <c r="G26" s="27">
        <f t="shared" si="1"/>
        <v>0.85444444444444445</v>
      </c>
    </row>
    <row r="27" spans="1:7" ht="10.35" customHeight="1" x14ac:dyDescent="0.25">
      <c r="A27" s="26" t="s">
        <v>11</v>
      </c>
      <c r="B27" s="82"/>
      <c r="C27" s="29">
        <v>304</v>
      </c>
      <c r="D27" s="28">
        <v>752</v>
      </c>
      <c r="E27" s="12">
        <v>900</v>
      </c>
      <c r="F27" s="11">
        <f t="shared" si="0"/>
        <v>-148</v>
      </c>
      <c r="G27" s="27">
        <f t="shared" si="1"/>
        <v>0.83555555555555561</v>
      </c>
    </row>
    <row r="28" spans="1:7" ht="10.35" customHeight="1" x14ac:dyDescent="0.25">
      <c r="A28" s="26" t="s">
        <v>11</v>
      </c>
      <c r="B28" s="82"/>
      <c r="C28" s="29">
        <v>305</v>
      </c>
      <c r="D28" s="28">
        <v>745</v>
      </c>
      <c r="E28" s="12">
        <v>900</v>
      </c>
      <c r="F28" s="11">
        <f t="shared" si="0"/>
        <v>-155</v>
      </c>
      <c r="G28" s="27">
        <f t="shared" si="1"/>
        <v>0.82777777777777772</v>
      </c>
    </row>
    <row r="29" spans="1:7" ht="10.35" customHeight="1" x14ac:dyDescent="0.25">
      <c r="A29" s="26" t="s">
        <v>11</v>
      </c>
      <c r="B29" s="82"/>
      <c r="C29" s="29">
        <v>306</v>
      </c>
      <c r="D29" s="28">
        <v>798</v>
      </c>
      <c r="E29" s="12">
        <v>900</v>
      </c>
      <c r="F29" s="11">
        <f t="shared" si="0"/>
        <v>-102</v>
      </c>
      <c r="G29" s="27">
        <f t="shared" si="1"/>
        <v>0.88666666666666671</v>
      </c>
    </row>
    <row r="30" spans="1:7" ht="10.35" customHeight="1" x14ac:dyDescent="0.25">
      <c r="A30" s="26" t="s">
        <v>11</v>
      </c>
      <c r="B30" s="82"/>
      <c r="C30" s="29">
        <v>307</v>
      </c>
      <c r="D30" s="28">
        <v>716</v>
      </c>
      <c r="E30" s="12">
        <v>900</v>
      </c>
      <c r="F30" s="11">
        <f t="shared" si="0"/>
        <v>-184</v>
      </c>
      <c r="G30" s="27">
        <f t="shared" si="1"/>
        <v>0.79555555555555557</v>
      </c>
    </row>
    <row r="31" spans="1:7" ht="10.35" customHeight="1" x14ac:dyDescent="0.25">
      <c r="A31" s="26" t="s">
        <v>11</v>
      </c>
      <c r="B31" s="82"/>
      <c r="C31" s="29">
        <v>308</v>
      </c>
      <c r="D31" s="28">
        <v>658</v>
      </c>
      <c r="E31" s="12">
        <v>900</v>
      </c>
      <c r="F31" s="11">
        <f t="shared" si="0"/>
        <v>-242</v>
      </c>
      <c r="G31" s="27">
        <f t="shared" si="1"/>
        <v>0.73111111111111116</v>
      </c>
    </row>
    <row r="32" spans="1:7" ht="10.35" customHeight="1" x14ac:dyDescent="0.25">
      <c r="A32" s="26" t="s">
        <v>11</v>
      </c>
      <c r="B32" s="82"/>
      <c r="C32" s="29">
        <v>309</v>
      </c>
      <c r="D32" s="28">
        <v>785</v>
      </c>
      <c r="E32" s="12">
        <v>900</v>
      </c>
      <c r="F32" s="11">
        <f t="shared" si="0"/>
        <v>-115</v>
      </c>
      <c r="G32" s="27">
        <f t="shared" si="1"/>
        <v>0.87222222222222223</v>
      </c>
    </row>
    <row r="33" spans="1:7" ht="10.35" customHeight="1" x14ac:dyDescent="0.25">
      <c r="A33" s="26" t="s">
        <v>11</v>
      </c>
      <c r="B33" s="82"/>
      <c r="C33" s="29">
        <v>310</v>
      </c>
      <c r="D33" s="28">
        <v>671</v>
      </c>
      <c r="E33" s="12">
        <v>900</v>
      </c>
      <c r="F33" s="11">
        <f t="shared" si="0"/>
        <v>-229</v>
      </c>
      <c r="G33" s="27">
        <f t="shared" si="1"/>
        <v>0.74555555555555553</v>
      </c>
    </row>
    <row r="34" spans="1:7" ht="10.35" customHeight="1" x14ac:dyDescent="0.25">
      <c r="A34" s="26" t="s">
        <v>11</v>
      </c>
      <c r="B34" s="82"/>
      <c r="C34" s="29">
        <v>311</v>
      </c>
      <c r="D34" s="28">
        <v>709</v>
      </c>
      <c r="E34" s="12">
        <v>900</v>
      </c>
      <c r="F34" s="11">
        <f t="shared" si="0"/>
        <v>-191</v>
      </c>
      <c r="G34" s="27">
        <f t="shared" si="1"/>
        <v>0.7877777777777778</v>
      </c>
    </row>
    <row r="35" spans="1:7" ht="10.35" customHeight="1" x14ac:dyDescent="0.25">
      <c r="A35" s="26" t="s">
        <v>11</v>
      </c>
      <c r="B35" s="82"/>
      <c r="C35" s="29">
        <v>312</v>
      </c>
      <c r="D35" s="28">
        <v>640</v>
      </c>
      <c r="E35" s="12">
        <v>900</v>
      </c>
      <c r="F35" s="11">
        <f t="shared" si="0"/>
        <v>-260</v>
      </c>
      <c r="G35" s="27">
        <f t="shared" si="1"/>
        <v>0.71111111111111114</v>
      </c>
    </row>
    <row r="36" spans="1:7" ht="10.35" customHeight="1" x14ac:dyDescent="0.25">
      <c r="A36" s="26" t="s">
        <v>11</v>
      </c>
      <c r="B36" s="82"/>
      <c r="C36" s="29" t="s">
        <v>12</v>
      </c>
      <c r="D36" s="28">
        <v>702</v>
      </c>
      <c r="E36" s="12">
        <v>900</v>
      </c>
      <c r="F36" s="11">
        <f t="shared" si="0"/>
        <v>-198</v>
      </c>
      <c r="G36" s="27">
        <f t="shared" si="1"/>
        <v>0.78</v>
      </c>
    </row>
    <row r="37" spans="1:7" ht="10.35" customHeight="1" thickBot="1" x14ac:dyDescent="0.3">
      <c r="A37" s="26" t="s">
        <v>11</v>
      </c>
      <c r="B37" s="82"/>
      <c r="C37" s="25" t="s">
        <v>10</v>
      </c>
      <c r="D37" s="24">
        <v>822</v>
      </c>
      <c r="E37" s="23">
        <v>900</v>
      </c>
      <c r="F37" s="22">
        <f t="shared" si="0"/>
        <v>-78</v>
      </c>
      <c r="G37" s="21">
        <f t="shared" si="1"/>
        <v>0.91333333333333333</v>
      </c>
    </row>
    <row r="38" spans="1:7" ht="15.75" thickBot="1" x14ac:dyDescent="0.3">
      <c r="A38" s="20"/>
      <c r="B38" s="83"/>
      <c r="C38" s="84" t="s">
        <v>9</v>
      </c>
      <c r="D38" s="74"/>
      <c r="E38" s="74"/>
      <c r="F38" s="74"/>
      <c r="G38" s="3">
        <f>AVERAGE(G11:G37)</f>
        <v>0.81169374052415</v>
      </c>
    </row>
    <row r="39" spans="1:7" ht="10.35" customHeight="1" x14ac:dyDescent="0.25">
      <c r="A39" s="76"/>
      <c r="B39" s="77"/>
      <c r="C39" s="19"/>
      <c r="D39" s="19"/>
      <c r="E39" s="18"/>
      <c r="F39" s="18"/>
      <c r="G39" s="18"/>
    </row>
    <row r="40" spans="1:7" ht="3" customHeight="1" x14ac:dyDescent="0.25">
      <c r="A40" s="78"/>
      <c r="B40" s="77"/>
      <c r="C40" s="79"/>
      <c r="D40" s="79"/>
      <c r="E40" s="79"/>
      <c r="F40" s="79"/>
      <c r="G40" s="79"/>
    </row>
    <row r="41" spans="1:7" x14ac:dyDescent="0.25">
      <c r="A41" s="17" t="s">
        <v>8</v>
      </c>
      <c r="B41" s="8"/>
      <c r="C41" s="16"/>
      <c r="D41" s="15"/>
      <c r="E41" s="15"/>
      <c r="F41" s="15"/>
      <c r="G41" s="14"/>
    </row>
    <row r="42" spans="1:7" ht="10.35" customHeight="1" x14ac:dyDescent="0.25">
      <c r="A42" s="9" t="s">
        <v>7</v>
      </c>
      <c r="B42" s="8"/>
      <c r="C42" s="13" t="s">
        <v>2</v>
      </c>
      <c r="D42" s="12">
        <v>3641</v>
      </c>
      <c r="E42" s="12">
        <v>8100</v>
      </c>
      <c r="F42" s="11">
        <f>D42-E42</f>
        <v>-4459</v>
      </c>
      <c r="G42" s="10">
        <f>IF(F42&gt;0,1,D42/E42)</f>
        <v>0.44950617283950617</v>
      </c>
    </row>
    <row r="43" spans="1:7" ht="10.35" customHeight="1" x14ac:dyDescent="0.25">
      <c r="A43" s="9" t="s">
        <v>6</v>
      </c>
      <c r="B43" s="8"/>
      <c r="C43" s="13" t="s">
        <v>2</v>
      </c>
      <c r="D43" s="12">
        <v>1131</v>
      </c>
      <c r="E43" s="12">
        <v>6100</v>
      </c>
      <c r="F43" s="11">
        <f>D43-E43</f>
        <v>-4969</v>
      </c>
      <c r="G43" s="10">
        <f>IF(F43&gt;0,1,D43/E43)</f>
        <v>0.18540983606557376</v>
      </c>
    </row>
    <row r="44" spans="1:7" ht="10.35" customHeight="1" x14ac:dyDescent="0.25">
      <c r="A44" s="9" t="s">
        <v>5</v>
      </c>
      <c r="B44" s="8"/>
      <c r="C44" s="13" t="s">
        <v>2</v>
      </c>
      <c r="D44" s="12">
        <v>2384</v>
      </c>
      <c r="E44" s="12">
        <v>9600</v>
      </c>
      <c r="F44" s="11">
        <f>D44-E44</f>
        <v>-7216</v>
      </c>
      <c r="G44" s="10">
        <f>IF(F44&gt;0,1,D44/E44)</f>
        <v>0.24833333333333332</v>
      </c>
    </row>
    <row r="45" spans="1:7" ht="10.35" customHeight="1" x14ac:dyDescent="0.25">
      <c r="A45" s="9" t="s">
        <v>4</v>
      </c>
      <c r="B45" s="8"/>
      <c r="C45" s="13" t="s">
        <v>2</v>
      </c>
      <c r="D45" s="12">
        <v>716</v>
      </c>
      <c r="E45" s="12">
        <v>950</v>
      </c>
      <c r="F45" s="11">
        <f>D45-E45</f>
        <v>-234</v>
      </c>
      <c r="G45" s="10">
        <f>IF(F45&gt;0,1,D45/E45)</f>
        <v>0.75368421052631573</v>
      </c>
    </row>
    <row r="46" spans="1:7" ht="10.35" customHeight="1" thickBot="1" x14ac:dyDescent="0.3">
      <c r="A46" s="9" t="s">
        <v>3</v>
      </c>
      <c r="B46" s="8"/>
      <c r="C46" s="7" t="s">
        <v>2</v>
      </c>
      <c r="D46" s="6">
        <v>1231</v>
      </c>
      <c r="E46" s="6">
        <v>2400</v>
      </c>
      <c r="F46" s="5">
        <f>D46-E46</f>
        <v>-1169</v>
      </c>
      <c r="G46" s="4">
        <f>IF(F46&gt;0,1,D46/E46)</f>
        <v>0.51291666666666669</v>
      </c>
    </row>
    <row r="47" spans="1:7" ht="15.75" thickBot="1" x14ac:dyDescent="0.3">
      <c r="A47" s="2"/>
      <c r="B47" s="2"/>
      <c r="C47" s="74" t="s">
        <v>1</v>
      </c>
      <c r="D47" s="74"/>
      <c r="E47" s="74"/>
      <c r="F47" s="74"/>
      <c r="G47" s="3">
        <f>AVERAGE(G42:G46)</f>
        <v>0.42997004388627913</v>
      </c>
    </row>
    <row r="48" spans="1:7" ht="3" customHeight="1" thickBot="1" x14ac:dyDescent="0.3">
      <c r="A48" s="2"/>
      <c r="B48" s="2"/>
      <c r="C48" s="2"/>
      <c r="D48" s="2"/>
      <c r="E48" s="2"/>
      <c r="F48" s="2"/>
      <c r="G48" s="2"/>
    </row>
    <row r="49" spans="1:7" ht="15.75" thickBot="1" x14ac:dyDescent="0.3">
      <c r="A49" s="2"/>
      <c r="B49" s="2"/>
      <c r="C49" s="75" t="s">
        <v>0</v>
      </c>
      <c r="D49" s="75"/>
      <c r="E49" s="75"/>
      <c r="F49" s="75"/>
      <c r="G49" s="1">
        <f>AVERAGE(G47,G38)</f>
        <v>0.62083189220521451</v>
      </c>
    </row>
  </sheetData>
  <mergeCells count="16">
    <mergeCell ref="A1:G1"/>
    <mergeCell ref="A3:B3"/>
    <mergeCell ref="A4:B4"/>
    <mergeCell ref="C47:F47"/>
    <mergeCell ref="C49:F49"/>
    <mergeCell ref="A39:B40"/>
    <mergeCell ref="C40:G40"/>
    <mergeCell ref="C9:G9"/>
    <mergeCell ref="B12:B38"/>
    <mergeCell ref="C38:F38"/>
    <mergeCell ref="A7:A8"/>
    <mergeCell ref="B7:B8"/>
    <mergeCell ref="C7:C8"/>
    <mergeCell ref="D7:G7"/>
    <mergeCell ref="A2:B2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2013-02-14T14:38:03Z</dcterms:created>
  <dcterms:modified xsi:type="dcterms:W3CDTF">2013-02-14T14:42:20Z</dcterms:modified>
</cp:coreProperties>
</file>