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J39" i="2" l="1"/>
  <c r="C25" i="3" l="1"/>
  <c r="C34" i="3" l="1"/>
  <c r="L46" i="2" l="1"/>
  <c r="J46" i="2"/>
  <c r="L45" i="2"/>
  <c r="J45" i="2"/>
  <c r="L61" i="2"/>
  <c r="L60" i="2"/>
  <c r="J61" i="2"/>
  <c r="J60" i="2"/>
  <c r="L59" i="2"/>
  <c r="J59" i="2"/>
  <c r="L39" i="2" l="1"/>
  <c r="L38" i="2"/>
  <c r="C5" i="2" l="1"/>
  <c r="L43" i="2" l="1"/>
  <c r="J43" i="2"/>
  <c r="C30" i="3" l="1"/>
  <c r="C32" i="3" s="1"/>
  <c r="C36" i="3" l="1"/>
  <c r="N31" i="2"/>
  <c r="L47" i="2" l="1"/>
  <c r="L42" i="2"/>
  <c r="L40" i="2"/>
  <c r="L37" i="2"/>
  <c r="L25" i="2"/>
  <c r="L21" i="2"/>
  <c r="L19" i="2"/>
  <c r="J47" i="2"/>
  <c r="K42" i="2"/>
  <c r="K40" i="2"/>
  <c r="J37" i="2"/>
  <c r="J25" i="2"/>
  <c r="K25" i="2" s="1"/>
  <c r="J23" i="2"/>
  <c r="J21" i="2"/>
  <c r="M40" i="2" l="1"/>
  <c r="N40" i="2" s="1"/>
  <c r="M42" i="2"/>
  <c r="N42" i="2" s="1"/>
  <c r="M25" i="2"/>
  <c r="N25" i="2" s="1"/>
  <c r="C4" i="3"/>
  <c r="C2" i="3"/>
  <c r="C1" i="3"/>
  <c r="L20" i="2"/>
  <c r="J20" i="2"/>
  <c r="L18" i="2"/>
  <c r="L17" i="2"/>
  <c r="J17" i="2"/>
  <c r="L15" i="2"/>
  <c r="L14" i="2"/>
  <c r="J15" i="2"/>
  <c r="J14" i="2"/>
  <c r="M47" i="2" l="1"/>
  <c r="K47" i="2"/>
  <c r="N47" i="2" s="1"/>
  <c r="K41" i="2"/>
  <c r="M41" i="2"/>
  <c r="L44" i="2"/>
  <c r="J44" i="2"/>
  <c r="L41" i="2"/>
  <c r="L35" i="2"/>
  <c r="L34" i="2"/>
  <c r="L33" i="2"/>
  <c r="M33" i="2" s="1"/>
  <c r="J35" i="2"/>
  <c r="J33" i="2"/>
  <c r="K33" i="2" s="1"/>
  <c r="J24" i="2"/>
  <c r="N33" i="2" l="1"/>
  <c r="N41" i="2"/>
  <c r="L32" i="2"/>
  <c r="J32" i="2"/>
  <c r="L23" i="2"/>
  <c r="L24" i="2"/>
  <c r="L29" i="2"/>
  <c r="J29" i="2"/>
  <c r="L27" i="2"/>
  <c r="J27" i="2"/>
  <c r="J28" i="2"/>
  <c r="L28" i="2"/>
  <c r="K44" i="2" l="1"/>
  <c r="N44" i="2" s="1"/>
  <c r="M44" i="2"/>
  <c r="K34" i="2"/>
  <c r="M34" i="2"/>
  <c r="K35" i="2"/>
  <c r="M35" i="2"/>
  <c r="K36" i="2"/>
  <c r="M36" i="2"/>
  <c r="K37" i="2"/>
  <c r="N37" i="2" s="1"/>
  <c r="M37" i="2"/>
  <c r="K46" i="2"/>
  <c r="M46" i="2"/>
  <c r="M43" i="2"/>
  <c r="K43" i="2"/>
  <c r="N43" i="2" s="1"/>
  <c r="N36" i="2" l="1"/>
  <c r="N35" i="2"/>
  <c r="N34" i="2"/>
  <c r="N46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K29" i="2"/>
  <c r="N29" i="2" s="1"/>
  <c r="G29" i="2"/>
  <c r="K28" i="2"/>
  <c r="N28" i="2" s="1"/>
  <c r="G28" i="2"/>
  <c r="K27" i="2"/>
  <c r="N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K20" i="2"/>
  <c r="N20" i="2" s="1"/>
  <c r="G20" i="2"/>
  <c r="K19" i="2"/>
  <c r="N19" i="2" s="1"/>
  <c r="G19" i="2"/>
  <c r="K18" i="2"/>
  <c r="N18" i="2" s="1"/>
  <c r="G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58" i="2"/>
  <c r="H58" i="2" s="1"/>
  <c r="F44" i="2"/>
  <c r="H44" i="2" s="1"/>
  <c r="O44" i="2" s="1"/>
  <c r="P44" i="2" s="1"/>
  <c r="Q44" i="2" s="1"/>
  <c r="F40" i="2"/>
  <c r="H40" i="2" s="1"/>
  <c r="O40" i="2" s="1"/>
  <c r="P40" i="2" s="1"/>
  <c r="Q40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O29" i="2" s="1"/>
  <c r="P29" i="2" s="1"/>
  <c r="Q29" i="2" s="1"/>
  <c r="F14" i="2"/>
  <c r="H14" i="2" s="1"/>
  <c r="F17" i="2"/>
  <c r="H17" i="2" s="1"/>
  <c r="F19" i="2"/>
  <c r="H19" i="2" s="1"/>
  <c r="O19" i="2" s="1"/>
  <c r="P19" i="2" s="1"/>
  <c r="Q19" i="2" s="1"/>
  <c r="H13" i="2"/>
  <c r="F15" i="2"/>
  <c r="H15" i="2" s="1"/>
  <c r="F16" i="2"/>
  <c r="H16" i="2" s="1"/>
  <c r="F18" i="2"/>
  <c r="H18" i="2" s="1"/>
  <c r="O23" i="2"/>
  <c r="O58" i="2"/>
  <c r="O28" i="2" l="1"/>
  <c r="P28" i="2"/>
  <c r="Q28" i="2" s="1"/>
  <c r="F62" i="2"/>
  <c r="H62" i="2" s="1"/>
  <c r="F38" i="2"/>
  <c r="H38" i="2" s="1"/>
  <c r="O38" i="2" s="1"/>
  <c r="P38" i="2" s="1"/>
  <c r="Q38" i="2" s="1"/>
  <c r="F42" i="2"/>
  <c r="H42" i="2" s="1"/>
  <c r="O42" i="2" s="1"/>
  <c r="P42" i="2" s="1"/>
  <c r="Q42" i="2" s="1"/>
  <c r="F46" i="2"/>
  <c r="H46" i="2" s="1"/>
  <c r="O46" i="2" s="1"/>
  <c r="P46" i="2" s="1"/>
  <c r="Q46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0" i="2"/>
  <c r="H20" i="2" s="1"/>
  <c r="F27" i="2"/>
  <c r="H27" i="2" s="1"/>
  <c r="O27" i="2" s="1"/>
  <c r="P27" i="2" s="1"/>
  <c r="Q27" i="2" s="1"/>
  <c r="O32" i="2"/>
  <c r="P32" i="2" s="1"/>
  <c r="Q32" i="2" s="1"/>
  <c r="O31" i="2"/>
  <c r="P31" i="2" s="1"/>
  <c r="Q31" i="2" s="1"/>
  <c r="O45" i="2"/>
  <c r="P45" i="2" s="1"/>
  <c r="Q45" i="2" s="1"/>
  <c r="P23" i="2"/>
  <c r="Q23" i="2" s="1"/>
  <c r="O18" i="2"/>
  <c r="P18" i="2" s="1"/>
  <c r="Q18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O20" i="2" l="1"/>
  <c r="P20" i="2" s="1"/>
  <c r="Q13" i="2"/>
  <c r="Q20" i="2" l="1"/>
  <c r="P65" i="2"/>
  <c r="Q65" i="2" s="1"/>
  <c r="C8" i="3" s="1"/>
  <c r="C10" i="3" s="1"/>
  <c r="C12" i="3" l="1"/>
</calcChain>
</file>

<file path=xl/sharedStrings.xml><?xml version="1.0" encoding="utf-8"?>
<sst xmlns="http://schemas.openxmlformats.org/spreadsheetml/2006/main" count="8359" uniqueCount="577">
  <si>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</si>
  <si>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</si>
  <si>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</si>
  <si>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</si>
  <si>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</si>
  <si>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</si>
  <si>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</si>
  <si>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</si>
  <si>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</si>
  <si>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</si>
  <si>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</si>
  <si>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</si>
  <si>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</si>
  <si>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</si>
  <si>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</si>
  <si>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</si>
  <si>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</si>
  <si>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</si>
  <si>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</si>
  <si>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</si>
  <si>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</si>
  <si>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</si>
  <si>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</si>
  <si>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</si>
  <si>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</si>
  <si>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</si>
  <si>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</si>
  <si>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</si>
  <si>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</si>
  <si>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</si>
  <si>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</si>
  <si>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</si>
  <si>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</si>
  <si>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</si>
  <si>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</si>
  <si>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</si>
  <si>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</si>
  <si>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</si>
  <si>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</si>
  <si>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</si>
  <si>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</si>
  <si>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</si>
  <si>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</si>
  <si>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</si>
  <si>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</si>
  <si>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</si>
  <si>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</si>
  <si>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</si>
  <si>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</si>
  <si>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</si>
  <si>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</si>
  <si>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</si>
  <si>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</si>
  <si>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</si>
  <si>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</si>
  <si>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</si>
  <si>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</si>
  <si>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</si>
  <si>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</si>
  <si>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</si>
  <si>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</si>
  <si>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</si>
  <si>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</si>
  <si>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</si>
  <si>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</si>
  <si>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</si>
  <si>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</si>
  <si>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</si>
  <si>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</si>
  <si>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</si>
  <si>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</si>
  <si>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</si>
  <si>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</si>
  <si>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</si>
  <si>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</si>
  <si>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</si>
  <si>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</si>
  <si>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</si>
  <si>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</si>
  <si>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</si>
  <si>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</si>
  <si>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</si>
  <si>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</si>
  <si>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</si>
  <si>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</si>
  <si>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</si>
  <si>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</si>
  <si>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</si>
  <si>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</si>
  <si>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</si>
  <si>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</si>
  <si>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</si>
  <si>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</si>
  <si>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</si>
  <si>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</si>
  <si>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</si>
  <si>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</si>
  <si>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</si>
  <si>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</si>
  <si>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</si>
  <si>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</si>
  <si>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</si>
  <si>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</si>
  <si>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</si>
  <si>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</si>
  <si>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</si>
  <si>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</si>
  <si>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</si>
  <si>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</si>
  <si>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</si>
  <si>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</si>
  <si>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</si>
  <si>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</si>
  <si>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</si>
  <si>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</si>
  <si>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</si>
  <si>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</si>
  <si>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</si>
  <si>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</si>
  <si>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</si>
  <si>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</si>
  <si>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</si>
  <si>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</si>
  <si>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</si>
  <si>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</si>
  <si>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</si>
  <si>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</si>
  <si>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</si>
  <si>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</si>
  <si>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</si>
  <si>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</si>
  <si>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</si>
  <si>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</si>
  <si>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</si>
  <si>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</si>
  <si>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</si>
  <si>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</si>
  <si>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</si>
  <si>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</si>
  <si>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</si>
  <si>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</si>
  <si>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Chancellor Avenue Annex</t>
  </si>
  <si>
    <t>B + 1</t>
  </si>
  <si>
    <t>Technological Literacy</t>
  </si>
  <si>
    <t>General Classroom</t>
  </si>
  <si>
    <t>101-A</t>
  </si>
  <si>
    <t>UN-25</t>
  </si>
  <si>
    <t>UN-49</t>
  </si>
  <si>
    <t>School Code:</t>
  </si>
  <si>
    <t>NPS Code:</t>
  </si>
  <si>
    <t>Street:</t>
  </si>
  <si>
    <t>255 Chancellor Ave.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</si>
  <si>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</si>
  <si>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</si>
  <si>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</si>
  <si>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</si>
  <si>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</si>
  <si>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</si>
  <si>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</si>
  <si>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</si>
  <si>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</si>
  <si>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</si>
  <si>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</si>
  <si>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</si>
  <si>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</si>
  <si>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</si>
  <si>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</si>
  <si>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</si>
  <si>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</si>
  <si>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</si>
  <si>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</si>
  <si>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</si>
  <si>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</si>
  <si>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</si>
  <si>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</si>
  <si>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</si>
  <si>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</si>
  <si>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</si>
  <si>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</si>
  <si>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</si>
  <si>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</si>
  <si>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</si>
  <si>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</si>
  <si>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</si>
  <si>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</si>
  <si>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</si>
  <si>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</si>
  <si>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</si>
  <si>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</si>
  <si>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</si>
  <si>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</si>
  <si>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</si>
  <si>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</si>
  <si>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</si>
  <si>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</si>
  <si>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</si>
  <si>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</si>
  <si>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</si>
  <si>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</si>
  <si>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</si>
  <si>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</si>
  <si>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</si>
  <si>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</si>
  <si>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</si>
  <si>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</si>
  <si>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</si>
  <si>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</si>
  <si>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</si>
  <si>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</si>
  <si>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</si>
  <si>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</si>
  <si>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</si>
  <si>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</si>
  <si>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</si>
  <si>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Classroom</t>
  </si>
  <si>
    <t>Basement</t>
  </si>
  <si>
    <t>9' 1"</t>
  </si>
  <si>
    <t>CMU Back-up Wall</t>
  </si>
  <si>
    <t>Good</t>
  </si>
  <si>
    <t>Vinyl Asbestos Tile (VAT)</t>
  </si>
  <si>
    <t>20+</t>
  </si>
  <si>
    <t xml:space="preserve">Poor </t>
  </si>
  <si>
    <t>Painted Walls</t>
  </si>
  <si>
    <t>Plaster</t>
  </si>
  <si>
    <t>30+</t>
  </si>
  <si>
    <t>Fair</t>
  </si>
  <si>
    <t>Wood/Metal Frame</t>
  </si>
  <si>
    <t>Concrete Block</t>
  </si>
  <si>
    <t>Fluorescent Linear Surface Mount Fixture</t>
  </si>
  <si>
    <t>Toggle Wall Switches</t>
  </si>
  <si>
    <t>Fin Tube Radiation</t>
  </si>
  <si>
    <t>Present</t>
  </si>
  <si>
    <t>Wireless (WiFi)</t>
  </si>
  <si>
    <t>Very Good</t>
  </si>
  <si>
    <t>Hardwired CAT 5/6</t>
  </si>
  <si>
    <t>10+</t>
  </si>
  <si>
    <t>9' 2"</t>
  </si>
  <si>
    <t>Vinyl Composition Tile (VCT)</t>
  </si>
  <si>
    <t>Acoustical Panel</t>
  </si>
  <si>
    <t>8' 11"</t>
  </si>
  <si>
    <t>N/A</t>
  </si>
  <si>
    <t>UN-1</t>
  </si>
  <si>
    <t>Pool</t>
  </si>
  <si>
    <t>Phys. Ed. (Gym + Storage)</t>
  </si>
  <si>
    <t>Ceramic Tile</t>
  </si>
  <si>
    <t>Specialty Ceilings (describe)</t>
  </si>
  <si>
    <t>UN-2</t>
  </si>
  <si>
    <t>Storage</t>
  </si>
  <si>
    <t>13'</t>
  </si>
  <si>
    <t>Plaster on Metal Lath</t>
  </si>
  <si>
    <t>Painted Walls with Wainscot</t>
  </si>
  <si>
    <t>ceramic tile wainscot</t>
  </si>
  <si>
    <t>Other (describe)</t>
  </si>
  <si>
    <t>frp</t>
  </si>
  <si>
    <t>Plaster/Metal Stud Framing</t>
  </si>
  <si>
    <t>Wall-Mounted Lavatories</t>
  </si>
  <si>
    <t>Floor Mounted Flush Valve</t>
  </si>
  <si>
    <t>Metal, Powder Coated</t>
  </si>
  <si>
    <t>Present - Present - Present - Present</t>
  </si>
  <si>
    <t>UN-3</t>
  </si>
  <si>
    <t>Shower Room</t>
  </si>
  <si>
    <t>UN-4</t>
  </si>
  <si>
    <t>Sauna</t>
  </si>
  <si>
    <t>UN-5</t>
  </si>
  <si>
    <t>Office</t>
  </si>
  <si>
    <t>Unfinished</t>
  </si>
  <si>
    <t>UN-6</t>
  </si>
  <si>
    <t>Boy's Water Closet</t>
  </si>
  <si>
    <t>UN-7</t>
  </si>
  <si>
    <t>Boy\'s Locker Room</t>
  </si>
  <si>
    <t>painted concrete</t>
  </si>
  <si>
    <t>Wall Mounted Electric Water Coolers</t>
  </si>
  <si>
    <t>Fluorescent Linear Pendant Mount Fixture</t>
  </si>
  <si>
    <t>Keyed Wall Switches</t>
  </si>
  <si>
    <t>ducted air diffuser</t>
  </si>
  <si>
    <t>Present - Present - Present - Present - Present - Present - Present</t>
  </si>
  <si>
    <t>UN-8</t>
  </si>
  <si>
    <t>Mechanical Room</t>
  </si>
  <si>
    <t>Support</t>
  </si>
  <si>
    <t>UN-9</t>
  </si>
  <si>
    <t>Girl\'s Locker Room</t>
  </si>
  <si>
    <t>Ceramic Tile Walls</t>
  </si>
  <si>
    <t>FRP on metal frame</t>
  </si>
  <si>
    <t>Wall Hung Flush Valve</t>
  </si>
  <si>
    <t>Toilet exhaust vent</t>
  </si>
  <si>
    <t>water</t>
  </si>
  <si>
    <t>UN-10</t>
  </si>
  <si>
    <t>Girl's Water Closet</t>
  </si>
  <si>
    <t>7'</t>
  </si>
  <si>
    <t>UN-11</t>
  </si>
  <si>
    <t>Changing Room</t>
  </si>
  <si>
    <t>12' 10"</t>
  </si>
  <si>
    <t>UN-12</t>
  </si>
  <si>
    <t>12' 11"</t>
  </si>
  <si>
    <t>UN-13</t>
  </si>
  <si>
    <t>Staff Water Closet</t>
  </si>
  <si>
    <t>8' 2"</t>
  </si>
  <si>
    <t>UN-14</t>
  </si>
  <si>
    <t>UN-15</t>
  </si>
  <si>
    <t>UN-16</t>
  </si>
  <si>
    <t>Boiler Room</t>
  </si>
  <si>
    <t>14' 7"</t>
  </si>
  <si>
    <t>UN-17</t>
  </si>
  <si>
    <t>Gymnasium</t>
  </si>
  <si>
    <t>26' 10"</t>
  </si>
  <si>
    <t>Sheet Vinyl</t>
  </si>
  <si>
    <t>rubber sports floor</t>
  </si>
  <si>
    <t>glazed cmu</t>
  </si>
  <si>
    <t>fiberglass</t>
  </si>
  <si>
    <t>HID Vapor Pendant Mount Fixture</t>
  </si>
  <si>
    <t>ceiling mounted hv units</t>
  </si>
  <si>
    <t>Present - Present</t>
  </si>
  <si>
    <t>UN-18</t>
  </si>
  <si>
    <t>Gym Office</t>
  </si>
  <si>
    <t>Solid Terrazzo</t>
  </si>
  <si>
    <t>Suspended Acoustical</t>
  </si>
  <si>
    <t>Metal/Metal Frame</t>
  </si>
  <si>
    <t>ducted air diffusers</t>
  </si>
  <si>
    <t>Present - Present - Present</t>
  </si>
  <si>
    <t>UN-19</t>
  </si>
  <si>
    <t>UN-20</t>
  </si>
  <si>
    <t>Work Room</t>
  </si>
  <si>
    <t>UN-21</t>
  </si>
  <si>
    <t>8'</t>
  </si>
  <si>
    <t>UN-22</t>
  </si>
  <si>
    <t>Boy\'s Water Closet</t>
  </si>
  <si>
    <t>Wall Hung</t>
  </si>
  <si>
    <t>Solid Surface (Plastic)</t>
  </si>
  <si>
    <t>Fluorescent Lay-In Fixture (Troffer)</t>
  </si>
  <si>
    <t>Present - Present - Present - Present - Present</t>
  </si>
  <si>
    <t>UN-23</t>
  </si>
  <si>
    <t>Custodial Closet</t>
  </si>
  <si>
    <t>UN-24</t>
  </si>
  <si>
    <t>water damage</t>
  </si>
  <si>
    <t>Wood/Wood Frame</t>
  </si>
  <si>
    <t>Drywall (Gypsum)/Metal Stud Framing</t>
  </si>
  <si>
    <t>Present - Present - Present - Present - Present - Present</t>
  </si>
  <si>
    <t>1st  Floor</t>
  </si>
  <si>
    <t>9' 6"</t>
  </si>
  <si>
    <t>window wall</t>
  </si>
  <si>
    <t>Window Mounted</t>
  </si>
  <si>
    <t>Computer Lab</t>
  </si>
  <si>
    <t>10'</t>
  </si>
  <si>
    <t>10' 4"</t>
  </si>
  <si>
    <t>10' 3"</t>
  </si>
  <si>
    <t>Terminal Unit Heaters</t>
  </si>
  <si>
    <t>11' 6"</t>
  </si>
  <si>
    <t>UN-26</t>
  </si>
  <si>
    <t>UN-27</t>
  </si>
  <si>
    <t>UN-28</t>
  </si>
  <si>
    <t>UN-29</t>
  </si>
  <si>
    <t>UN-30</t>
  </si>
  <si>
    <t>Very Poor</t>
  </si>
  <si>
    <t>UN-31</t>
  </si>
  <si>
    <t>Cafetorium</t>
  </si>
  <si>
    <t>Food Service/Assembly (K-8)</t>
  </si>
  <si>
    <t>19' 2"</t>
  </si>
  <si>
    <t>wood wainscot</t>
  </si>
  <si>
    <t>plaster on metal lath</t>
  </si>
  <si>
    <t>Panel Breaker Switching</t>
  </si>
  <si>
    <t>Dry Chemical</t>
  </si>
  <si>
    <t>auditorium speakers</t>
  </si>
  <si>
    <t>UN-32</t>
  </si>
  <si>
    <t>Kitchen</t>
  </si>
  <si>
    <t>Stainless Steel Sinks</t>
  </si>
  <si>
    <t>ceiling mounted hv unit</t>
  </si>
  <si>
    <t>UN-33</t>
  </si>
  <si>
    <t>Book Room</t>
  </si>
  <si>
    <t>UN-34</t>
  </si>
  <si>
    <t>Guidance Office</t>
  </si>
  <si>
    <t>Administration</t>
  </si>
  <si>
    <t>UN-35</t>
  </si>
  <si>
    <t>UN-36</t>
  </si>
  <si>
    <t>UN-37</t>
  </si>
  <si>
    <t>UN-38</t>
  </si>
  <si>
    <t>UN-39</t>
  </si>
  <si>
    <t>UN-40</t>
  </si>
  <si>
    <t>Girl\'s Water Closet</t>
  </si>
  <si>
    <t>UN-41</t>
  </si>
  <si>
    <t>Main Office</t>
  </si>
  <si>
    <t>head end</t>
  </si>
  <si>
    <t>UN-42</t>
  </si>
  <si>
    <t>UN-43</t>
  </si>
  <si>
    <t>UN-44</t>
  </si>
  <si>
    <t>UN-45</t>
  </si>
  <si>
    <t>UN-46</t>
  </si>
  <si>
    <t>UN-47</t>
  </si>
  <si>
    <t>UN-48</t>
  </si>
  <si>
    <t>8' 1"</t>
  </si>
  <si>
    <t>UN-50</t>
  </si>
  <si>
    <t>UN-51</t>
  </si>
  <si>
    <t>Teacher\'s Lounge</t>
  </si>
  <si>
    <t>Faculty Support</t>
  </si>
  <si>
    <t>INTERIORs INFORMATION</t>
  </si>
  <si>
    <t>Corridors</t>
  </si>
  <si>
    <t>Standpipes</t>
  </si>
  <si>
    <t>Lockers</t>
  </si>
  <si>
    <t>Int ID</t>
  </si>
  <si>
    <t>Index</t>
  </si>
  <si>
    <t>Location</t>
  </si>
  <si>
    <t>Structural glazing tile</t>
  </si>
  <si>
    <t>Wet Chemical</t>
  </si>
  <si>
    <t xml:space="preserve">Water </t>
  </si>
  <si>
    <t>1st floor</t>
  </si>
  <si>
    <t>Water</t>
  </si>
  <si>
    <t>Full Recessed Electric Water Coolers</t>
  </si>
  <si>
    <t>Stairs</t>
  </si>
  <si>
    <t>Stair Construction</t>
  </si>
  <si>
    <t>Tread Finish</t>
  </si>
  <si>
    <t>Landing Finish</t>
  </si>
  <si>
    <t xml:space="preserve">Basement - 1st </t>
  </si>
  <si>
    <t>Steel Pan</t>
  </si>
  <si>
    <t>Water damage</t>
  </si>
  <si>
    <t>Terrazzo</t>
  </si>
  <si>
    <t>Basement - 1st</t>
  </si>
  <si>
    <t>Epoxy</t>
  </si>
  <si>
    <t>Exterior</t>
  </si>
  <si>
    <t>Question</t>
  </si>
  <si>
    <t>Value1</t>
  </si>
  <si>
    <t>Average1</t>
  </si>
  <si>
    <t>Seg ID</t>
  </si>
  <si>
    <t>SiteElements</t>
  </si>
  <si>
    <t>Bldg.Phase</t>
  </si>
  <si>
    <t>Original</t>
  </si>
  <si>
    <t>Addition</t>
  </si>
  <si>
    <t>Year Built</t>
  </si>
  <si>
    <t>(Foundation) Walls for Subgrade Enclosures, Primary</t>
  </si>
  <si>
    <t>Roadways</t>
  </si>
  <si>
    <t>Concrete, Cast/In/Place</t>
  </si>
  <si>
    <t>CheckBox</t>
  </si>
  <si>
    <t>Voltage</t>
  </si>
  <si>
    <t>Power Output</t>
  </si>
  <si>
    <t>Elec Power</t>
  </si>
  <si>
    <t>(Foundation) Walls for Subgrade Enclosures, Secondary</t>
  </si>
  <si>
    <t>Parking Lots</t>
  </si>
  <si>
    <t>Standard Slabs On Grade, Primary</t>
  </si>
  <si>
    <t>Pedestrian Plazas and Walkways, Primary</t>
  </si>
  <si>
    <t>Asphalt (Bituminous)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</si>
  <si>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</si>
  <si>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</si>
  <si>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</si>
  <si>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</si>
  <si>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Concrete, CIP Beams and Slab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</si>
  <si>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</si>
  <si>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</si>
  <si>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</si>
  <si>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</si>
  <si>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Steel Framing, OWJ w/ Steel Deck</t>
  </si>
  <si>
    <t>Pole Mounted H.I.D.</t>
  </si>
  <si>
    <t>Roof Construction, Structural Frame, Secondary</t>
  </si>
  <si>
    <t>Site Lighting, Secondary</t>
  </si>
  <si>
    <t>Exterior Walls / Exterior Assembly, Primary</t>
  </si>
  <si>
    <t>Playground Surface</t>
  </si>
  <si>
    <t>Brick, Solid (Mass)</t>
  </si>
  <si>
    <t>Exterior Walls / Exterior Assembly, Secondary</t>
  </si>
  <si>
    <t>Playground Equipment</t>
  </si>
  <si>
    <t>Stucco w/ CMU B/U</t>
  </si>
  <si>
    <t>B/Ball Backstops</t>
  </si>
  <si>
    <t>Exterior Windows, Primary</t>
  </si>
  <si>
    <t>TCUs</t>
  </si>
  <si>
    <t>Aluminum, Awning/Hopper</t>
  </si>
  <si>
    <t xml:space="preserve">In a curtain wall system </t>
  </si>
  <si>
    <t>Exterior Windows, Primary / Glazing</t>
  </si>
  <si>
    <t>Glass, Double Pane (Insulated)</t>
  </si>
  <si>
    <t>Sides</t>
  </si>
  <si>
    <t>Exterior Windows, Primary / Accessories</t>
  </si>
  <si>
    <t>Screens, Insect</t>
  </si>
  <si>
    <t>Exterior Windows, Secondary</t>
  </si>
  <si>
    <t xml:space="preserve">Back </t>
  </si>
  <si>
    <t>Exterior Windows, Secondary / Glazing</t>
  </si>
  <si>
    <t>Exterior Windows, Secondary / Accessories</t>
  </si>
  <si>
    <t>Screens, Insect / Security Grilles</t>
  </si>
  <si>
    <t>Exterior Doors, Primary</t>
  </si>
  <si>
    <t>Fiber Reinforced Panel (FRP)</t>
  </si>
  <si>
    <t>Exterior Doors, Secondary</t>
  </si>
  <si>
    <t>Glazed Door(s), Steel or Alum.</t>
  </si>
  <si>
    <t>Roofing, Primary</t>
  </si>
  <si>
    <t>Polyurethane, Spray Applied</t>
  </si>
  <si>
    <t>Bubbling and some cracking</t>
  </si>
  <si>
    <t>Roofing, Secondary</t>
  </si>
  <si>
    <t>Asphalt, Built Up</t>
  </si>
  <si>
    <t>Gravel surface. With aluminum flashing</t>
  </si>
  <si>
    <t>Roof (Accessories) Supplementary Components / Flashing and Trim</t>
  </si>
  <si>
    <t>Aluminum</t>
  </si>
  <si>
    <t>Roof (Accessories) Appurtenances / Rainwater Management (Gutters, Downspouts)</t>
  </si>
  <si>
    <t>Internal roof drains</t>
  </si>
  <si>
    <t>Lightning Protection</t>
  </si>
  <si>
    <t>Systems</t>
  </si>
  <si>
    <t>InfoTech</t>
  </si>
  <si>
    <t>Domestic Water Heaters</t>
  </si>
  <si>
    <t>UN19</t>
  </si>
  <si>
    <t>Entrance Facilities (Demarc or Cable Vault)</t>
  </si>
  <si>
    <t>Fuel/Fired Water Heater</t>
  </si>
  <si>
    <t>Sanitary Drainage</t>
  </si>
  <si>
    <t>Main Dist. Facility (MDF)</t>
  </si>
  <si>
    <t>Ground Level Floor</t>
  </si>
  <si>
    <t xml:space="preserve">206 wall mounted </t>
  </si>
  <si>
    <t>Secure</t>
  </si>
  <si>
    <t>Building Support (other) Plumbing Systems</t>
  </si>
  <si>
    <t>Roof</t>
  </si>
  <si>
    <t>MDF, HVAC Terminal Units</t>
  </si>
  <si>
    <t>Stormwater Area Drains</t>
  </si>
  <si>
    <t>Ducted</t>
  </si>
  <si>
    <t>Fuel Piping</t>
  </si>
  <si>
    <t>UN16</t>
  </si>
  <si>
    <t>MDF, Packaged Terminal Air Conditioner</t>
  </si>
  <si>
    <t>Gas Piping</t>
  </si>
  <si>
    <t>Fuel Pumps</t>
  </si>
  <si>
    <t>Inter. Data Facility (IDF #1)</t>
  </si>
  <si>
    <t>UN41</t>
  </si>
  <si>
    <t>Fuel/Oil Pumps</t>
  </si>
  <si>
    <t>Wall mounted</t>
  </si>
  <si>
    <t>Fuel Storage Tanks</t>
  </si>
  <si>
    <t>IDF #1, HVAC Terminal Units</t>
  </si>
  <si>
    <t xml:space="preserve">Ducted </t>
  </si>
  <si>
    <t>Fuel Fired Boilers</t>
  </si>
  <si>
    <t>IDF #1, Packaged Terminal Air Conditioner</t>
  </si>
  <si>
    <t>Gas/Fired Boilers</t>
  </si>
  <si>
    <t xml:space="preserve">Condenser tank </t>
  </si>
  <si>
    <t>Furnaces</t>
  </si>
  <si>
    <t>Inter. Data Facility (IDF #2)</t>
  </si>
  <si>
    <t>Unit Ventilators</t>
  </si>
  <si>
    <t>IDF #2, HVAC Terminal Units</t>
  </si>
  <si>
    <t>Vertical HVAC (w/heating &amp; cooling)</t>
  </si>
  <si>
    <t>Fan Coil Units</t>
  </si>
  <si>
    <t>IDF #2, Packaged Terminal Air Conditioner</t>
  </si>
  <si>
    <t>Water Chillers</t>
  </si>
  <si>
    <t>Inter. Data Facility (IDF #3)</t>
  </si>
  <si>
    <t>Cooling Towers</t>
  </si>
  <si>
    <t>Roof, UN41</t>
  </si>
  <si>
    <t>IDF #3, HVAC Terminal Units</t>
  </si>
  <si>
    <t xml:space="preserve">Condensing unit fair 40+, cooling coil fair 16/30 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</si>
  <si>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</si>
  <si>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</si>
  <si>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</si>
  <si>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</si>
  <si>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</si>
  <si>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</si>
  <si>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</si>
  <si>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</si>
  <si>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Two Pipe</t>
  </si>
  <si>
    <t>HVAC Air Distribution</t>
  </si>
  <si>
    <t>Inter. Data Facility (IDF #5)</t>
  </si>
  <si>
    <t>Air Handling Units</t>
  </si>
  <si>
    <t>UN16, UN1, UN48</t>
  </si>
  <si>
    <t>IDF #5, HVAC Terminal Units</t>
  </si>
  <si>
    <t>Indoor Air Handling Units (AHU)</t>
  </si>
  <si>
    <t xml:space="preserve">UN1 fair 40+, UN48 fair 20/30 </t>
  </si>
  <si>
    <t>HVAC Fans</t>
  </si>
  <si>
    <t>IDF #5, Packaged Terminal Air Conditioner</t>
  </si>
  <si>
    <t xml:space="preserve">Bathroom centrifugal exhaust fan 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</si>
  <si>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</si>
  <si>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</si>
  <si>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</si>
  <si>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</si>
  <si>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</si>
  <si>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Diesel Engine Generators</t>
  </si>
  <si>
    <t>Facility Power Generation (Alternative Sources)</t>
  </si>
  <si>
    <t>Electrical Service &amp; Distribution</t>
  </si>
  <si>
    <t>UN17</t>
  </si>
  <si>
    <t>D5010 120</t>
  </si>
  <si>
    <t>UN22</t>
  </si>
  <si>
    <t>PDX/Key Systems</t>
  </si>
  <si>
    <t>Distributed AV Communication (Paging) Systems</t>
  </si>
  <si>
    <t>Public Address and Mass Notification Systems</t>
  </si>
  <si>
    <t>40+</t>
  </si>
  <si>
    <t>Video Surveillance Systems</t>
  </si>
  <si>
    <t>UN46</t>
  </si>
  <si>
    <t>Analog Video Recording Devices</t>
  </si>
  <si>
    <t>UN29</t>
  </si>
  <si>
    <t>Fire Alarm Annunciation Panels</t>
  </si>
  <si>
    <t>Integrated Automation (BMS/EMS) Systems</t>
  </si>
  <si>
    <t>Other Equipment</t>
  </si>
  <si>
    <t xml:space="preserve">Classroom Adequacy =  </t>
  </si>
  <si>
    <t xml:space="preserve">Special Spaces Adequacy =  </t>
  </si>
  <si>
    <t xml:space="preserve">Recent 2012 Enrollment = </t>
  </si>
  <si>
    <t>Poor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</si>
</sst>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209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33" borderId="28" xfId="44" applyFont="1" applyFill="1" applyBorder="1" applyAlignment="1">
      <alignment horizontal="center"/>
    </xf>
    <xf numFmtId="0" fontId="23" fillId="0" borderId="0" xfId="44" applyFont="1" applyAlignment="1">
      <alignment horizontal="center"/>
    </xf>
    <xf numFmtId="0" fontId="23" fillId="0" borderId="0" xfId="44" applyFont="1"/>
    <xf numFmtId="9" fontId="23" fillId="0" borderId="0" xfId="45" applyFont="1" applyAlignment="1">
      <alignment horizontal="center"/>
    </xf>
    <xf numFmtId="166" fontId="23" fillId="0" borderId="0" xfId="45" applyNumberFormat="1" applyFont="1" applyAlignment="1">
      <alignment horizontal="center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0" fillId="0" borderId="0" xfId="0" applyFill="1" applyBorder="1"/>
    <xf numFmtId="0" fontId="16" fillId="0" borderId="0" xfId="0" applyFont="1" applyFill="1" applyBorder="1"/>
    <xf numFmtId="0" fontId="27" fillId="0" borderId="21" xfId="44" applyFont="1" applyFill="1" applyBorder="1" applyAlignment="1">
      <alignment horizontal="center"/>
    </xf>
    <xf numFmtId="0" fontId="23" fillId="0" borderId="0" xfId="44" applyFont="1" applyFill="1" applyAlignment="1">
      <alignment horizontal="center"/>
    </xf>
    <xf numFmtId="0" fontId="23" fillId="0" borderId="21" xfId="44" applyFont="1" applyFill="1" applyBorder="1" applyAlignment="1">
      <alignment horizontal="center"/>
    </xf>
    <xf numFmtId="0" fontId="18" fillId="33" borderId="28" xfId="44" applyFont="1" applyFill="1" applyBorder="1" applyAlignment="1" applyProtection="1">
      <alignment horizontal="center"/>
      <protection locked="0"/>
    </xf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1" fontId="18" fillId="0" borderId="21" xfId="44" applyNumberFormat="1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21" xfId="44" applyFont="1" applyBorder="1" applyAlignment="1" applyProtection="1">
      <alignment horizontal="center"/>
    </xf>
    <xf numFmtId="165" fontId="18" fillId="33" borderId="28" xfId="44" applyNumberFormat="1" applyFont="1" applyFill="1" applyBorder="1" applyAlignment="1" applyProtection="1">
      <alignment horizontal="center"/>
    </xf>
    <xf numFmtId="0" fontId="18" fillId="0" borderId="0" xfId="44" applyAlignment="1" applyProtection="1">
      <alignment horizontal="left" wrapText="1"/>
      <protection locked="0"/>
    </xf>
    <xf numFmtId="0" fontId="18" fillId="0" borderId="0" xfId="44" applyFill="1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Fill="1" applyBorder="1" applyAlignment="1" applyProtection="1">
      <alignment horizontal="center"/>
      <protection locked="0"/>
    </xf>
    <xf numFmtId="0" fontId="23" fillId="0" borderId="16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23" fillId="0" borderId="0" xfId="44" applyFont="1" applyFill="1" applyBorder="1" applyProtection="1"/>
    <xf numFmtId="0" fontId="18" fillId="0" borderId="19" xfId="44" applyFill="1" applyBorder="1" applyProtection="1"/>
    <xf numFmtId="0" fontId="23" fillId="0" borderId="19" xfId="44" applyFont="1" applyBorder="1" applyAlignment="1" applyProtection="1">
      <alignment horizontal="center"/>
    </xf>
    <xf numFmtId="0" fontId="23" fillId="0" borderId="23" xfId="44" applyFont="1" applyFill="1" applyBorder="1" applyProtection="1"/>
    <xf numFmtId="0" fontId="18" fillId="0" borderId="18" xfId="44" applyFill="1" applyBorder="1" applyProtection="1"/>
    <xf numFmtId="0" fontId="23" fillId="0" borderId="19" xfId="44" applyFont="1" applyFill="1" applyBorder="1" applyProtection="1"/>
    <xf numFmtId="0" fontId="23" fillId="0" borderId="24" xfId="44" applyFont="1" applyFill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0" fontId="23" fillId="0" borderId="13" xfId="44" applyFont="1" applyFill="1" applyBorder="1" applyProtection="1"/>
    <xf numFmtId="0" fontId="23" fillId="0" borderId="30" xfId="44" applyFont="1" applyFill="1" applyBorder="1" applyProtection="1"/>
    <xf numFmtId="0" fontId="23" fillId="0" borderId="31" xfId="44" applyFont="1" applyFill="1" applyBorder="1" applyProtection="1"/>
    <xf numFmtId="0" fontId="23" fillId="0" borderId="25" xfId="44" applyFont="1" applyFill="1" applyBorder="1" applyProtection="1"/>
    <xf numFmtId="0" fontId="18" fillId="0" borderId="26" xfId="44" applyFont="1" applyFill="1" applyBorder="1" applyProtection="1"/>
    <xf numFmtId="0" fontId="23" fillId="0" borderId="25" xfId="44" applyFont="1" applyBorder="1" applyProtection="1"/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23" fillId="0" borderId="13" xfId="44" applyFont="1" applyFill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19" xfId="44" applyFont="1" applyFill="1" applyBorder="1" applyAlignment="1" applyProtection="1">
      <alignment horizontal="center"/>
    </xf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Fill="1" applyBorder="1" applyAlignment="1" applyProtection="1">
      <alignment horizontal="center"/>
    </xf>
    <xf numFmtId="0" fontId="23" fillId="35" borderId="19" xfId="44" applyFont="1" applyFill="1" applyBorder="1" applyAlignment="1" applyProtection="1">
      <alignment horizontal="center"/>
    </xf>
    <xf numFmtId="0" fontId="23" fillId="34" borderId="13" xfId="44" applyFont="1" applyFill="1" applyBorder="1" applyAlignment="1" applyProtection="1">
      <alignment horizontal="center"/>
    </xf>
    <xf numFmtId="0" fontId="23" fillId="34" borderId="13" xfId="44" applyFont="1" applyFill="1" applyBorder="1" applyProtection="1"/>
    <xf numFmtId="0" fontId="23" fillId="34" borderId="30" xfId="44" applyFont="1" applyFill="1" applyBorder="1" applyProtection="1"/>
    <xf numFmtId="0" fontId="18" fillId="34" borderId="13" xfId="44" applyFill="1" applyBorder="1" applyProtection="1"/>
    <xf numFmtId="0" fontId="23" fillId="34" borderId="19" xfId="44" applyFont="1" applyFill="1" applyBorder="1" applyAlignment="1" applyProtection="1">
      <alignment horizontal="center"/>
    </xf>
    <xf numFmtId="0" fontId="23" fillId="34" borderId="19" xfId="44" applyFont="1" applyFill="1" applyBorder="1" applyProtection="1"/>
    <xf numFmtId="0" fontId="23" fillId="34" borderId="25" xfId="44" applyFont="1" applyFill="1" applyBorder="1" applyProtection="1"/>
    <xf numFmtId="0" fontId="18" fillId="34" borderId="19" xfId="44" applyFill="1" applyBorder="1" applyProtection="1"/>
    <xf numFmtId="0" fontId="23" fillId="34" borderId="31" xfId="44" applyFont="1" applyFill="1" applyBorder="1" applyProtection="1"/>
    <xf numFmtId="0" fontId="18" fillId="34" borderId="18" xfId="44" applyFill="1" applyBorder="1" applyProtection="1"/>
    <xf numFmtId="0" fontId="23" fillId="34" borderId="18" xfId="44" applyFont="1" applyFill="1" applyBorder="1" applyAlignment="1" applyProtection="1">
      <alignment horizontal="center"/>
    </xf>
    <xf numFmtId="0" fontId="23" fillId="34" borderId="18" xfId="44" applyFont="1" applyFill="1" applyBorder="1" applyProtection="1"/>
    <xf numFmtId="0" fontId="23" fillId="34" borderId="0" xfId="44" applyFont="1" applyFill="1" applyBorder="1" applyProtection="1"/>
    <xf numFmtId="0" fontId="24" fillId="34" borderId="26" xfId="44" applyFont="1" applyFill="1" applyBorder="1" applyAlignment="1" applyProtection="1">
      <alignment horizontal="right"/>
    </xf>
    <xf numFmtId="0" fontId="23" fillId="34" borderId="35" xfId="44" applyFont="1" applyFill="1" applyBorder="1" applyProtection="1"/>
    <xf numFmtId="0" fontId="24" fillId="34" borderId="36" xfId="44" applyFont="1" applyFill="1" applyBorder="1" applyAlignment="1" applyProtection="1">
      <alignment horizontal="right"/>
    </xf>
    <xf numFmtId="0" fontId="23" fillId="33" borderId="25" xfId="44" applyFont="1" applyFill="1" applyBorder="1" applyProtection="1"/>
    <xf numFmtId="0" fontId="23" fillId="33" borderId="14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4" fillId="33" borderId="0" xfId="44" applyFont="1" applyFill="1" applyBorder="1" applyAlignment="1" applyProtection="1">
      <alignment horizontal="right"/>
    </xf>
    <xf numFmtId="1" fontId="18" fillId="0" borderId="21" xfId="44" applyNumberFormat="1" applyFont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35" borderId="28" xfId="44" applyNumberFormat="1" applyFont="1" applyFill="1" applyBorder="1" applyAlignment="1" applyProtection="1">
      <alignment horizontal="center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2" fontId="18" fillId="35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8" xfId="44" applyNumberFormat="1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7" borderId="26" xfId="0" applyNumberFormat="1" applyFill="1" applyBorder="1"/>
    <xf numFmtId="0" fontId="0" fillId="42" borderId="26" xfId="0" applyFill="1" applyBorder="1"/>
    <xf numFmtId="0" fontId="0" fillId="0" borderId="0" xfId="0"/>
    <xf numFmtId="2" fontId="0" fillId="0" borderId="0" xfId="0" applyNumberFormat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7" borderId="26" xfId="0" applyNumberFormat="1" applyFill="1" applyBorder="1"/>
    <xf numFmtId="0" fontId="0" fillId="42" borderId="26" xfId="0" applyFill="1" applyBorder="1"/>
    <xf numFmtId="167" fontId="18" fillId="0" borderId="21" xfId="43" applyNumberFormat="1" applyFont="1" applyBorder="1" applyAlignment="1" applyProtection="1">
      <alignment horizontal="center"/>
    </xf>
    <xf numFmtId="167" fontId="18" fillId="0" borderId="22" xfId="43" applyNumberFormat="1" applyFont="1" applyBorder="1" applyAlignment="1" applyProtection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2" fontId="16" fillId="40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11</xdr:col>
      <xdr:colOff>876301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27">
          <cell r="G27">
            <v>0.66652777777777783</v>
          </cell>
        </row>
        <row r="34">
          <cell r="G34">
            <v>0.70565735325969248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A45" sqref="A45"/>
    </sheetView>
  </sheetViews>
  <sheetFormatPr defaultColWidth="9.140625" defaultRowHeight="15" x14ac:dyDescent="0.25"/>
  <cols>
    <col min="1" max="1" width="38.140625" style="15" customWidth="1"/>
    <col min="2" max="2" width="1.5703125" style="15" customWidth="1"/>
    <col min="3" max="3" width="14.140625" style="15" customWidth="1"/>
    <col min="4" max="4" width="7.42578125" style="15" customWidth="1"/>
    <col min="5" max="5" width="12.140625" style="15" customWidth="1"/>
    <col min="6" max="6" width="6.7109375" style="15" customWidth="1"/>
    <col min="7" max="10" width="7.28515625" style="15" customWidth="1"/>
    <col min="11" max="11" width="0.5703125" style="15" customWidth="1"/>
    <col min="12" max="12" width="16.5703125" style="15" customWidth="1"/>
    <col min="13" max="16384" width="9.140625" style="15"/>
  </cols>
  <sheetData>
    <row r="1" spans="1:16" s="3" customFormat="1" ht="20.25" customHeight="1" x14ac:dyDescent="0.3">
      <c r="A1" s="199" t="s">
        <v>4</v>
      </c>
      <c r="B1" s="199"/>
      <c r="C1" s="200" t="str">
        <f>'Uniformat FCI'!C1:G1</f>
        <v>Chancellor Avenue Annex</v>
      </c>
      <c r="D1" s="200"/>
      <c r="E1" s="200"/>
      <c r="F1" s="201" t="s">
        <v>122</v>
      </c>
      <c r="G1" s="201"/>
      <c r="H1" s="201"/>
      <c r="I1" s="201"/>
      <c r="J1" s="201"/>
      <c r="K1" s="201"/>
      <c r="L1" s="201"/>
      <c r="M1" s="1"/>
      <c r="N1" s="1"/>
      <c r="O1" s="1"/>
      <c r="P1" s="2"/>
    </row>
    <row r="2" spans="1:16" s="3" customFormat="1" ht="15" customHeight="1" x14ac:dyDescent="0.25">
      <c r="A2" s="198" t="s">
        <v>5</v>
      </c>
      <c r="B2" s="198"/>
      <c r="C2" s="171">
        <f>'Uniformat FCI'!C2</f>
        <v>40771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98" t="s">
        <v>123</v>
      </c>
      <c r="B3" s="198"/>
      <c r="C3" s="12" t="s">
        <v>142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98" t="s">
        <v>8</v>
      </c>
      <c r="B4" s="198"/>
      <c r="C4" s="13">
        <f>'Uniformat FCI'!C5</f>
        <v>53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14"/>
      <c r="B7" s="14"/>
      <c r="C7" s="14"/>
    </row>
    <row r="8" spans="1:16" ht="14.45" x14ac:dyDescent="0.3">
      <c r="A8" s="16" t="s">
        <v>125</v>
      </c>
      <c r="B8" s="14"/>
      <c r="C8" s="20">
        <f>'Uniformat FCI'!Q65</f>
        <v>0.1954021873496874</v>
      </c>
    </row>
    <row r="9" spans="1:16" ht="3.75" customHeight="1" x14ac:dyDescent="0.3">
      <c r="A9" s="14"/>
      <c r="B9" s="14"/>
      <c r="C9" s="173"/>
    </row>
    <row r="10" spans="1:16" ht="14.45" x14ac:dyDescent="0.3">
      <c r="A10" s="16" t="s">
        <v>126</v>
      </c>
      <c r="B10" s="14"/>
      <c r="C10" s="20" t="str">
        <f>IF(C8&lt;6%,"VERY GOOD",IF(AND(C8&lt;21%,C8&gt;=6%),"GOOD",IF(AND(C8&lt;36%,C8&gt;=21%),"FAIR",IF(AND(C8&lt;51%,C8&gt;=36%),"POOR",IF(C8&gt;50%,"VERY POOR",0)))))</f>
        <v>GOOD</v>
      </c>
    </row>
    <row r="11" spans="1:16" ht="3.75" customHeight="1" x14ac:dyDescent="0.3">
      <c r="A11" s="14"/>
      <c r="B11" s="14"/>
      <c r="C11" s="173"/>
    </row>
    <row r="12" spans="1:16" ht="14.45" x14ac:dyDescent="0.3">
      <c r="A12" s="16" t="s">
        <v>127</v>
      </c>
      <c r="B12" s="14"/>
      <c r="C12" s="174">
        <f>'Uniformat FCI'!P65</f>
        <v>1643140.657214534</v>
      </c>
    </row>
    <row r="13" spans="1:16" ht="3.75" customHeight="1" x14ac:dyDescent="0.3">
      <c r="A13" s="16"/>
      <c r="B13" s="14"/>
      <c r="C13" s="173"/>
    </row>
    <row r="14" spans="1:16" ht="14.45" x14ac:dyDescent="0.3">
      <c r="A14" s="16" t="s">
        <v>128</v>
      </c>
      <c r="B14" s="14"/>
      <c r="C14" s="174">
        <f>'Uniformat FCI'!H65</f>
        <v>8409018.75</v>
      </c>
    </row>
    <row r="15" spans="1:16" ht="3.75" customHeight="1" x14ac:dyDescent="0.3">
      <c r="A15" s="14"/>
      <c r="B15" s="14"/>
      <c r="C15" s="19"/>
    </row>
    <row r="16" spans="1:16" x14ac:dyDescent="0.25">
      <c r="A16" s="16"/>
      <c r="B16" s="14"/>
      <c r="C16" s="19"/>
    </row>
    <row r="17" spans="1:3" ht="15" customHeight="1" x14ac:dyDescent="0.25">
      <c r="A17" s="17" t="s">
        <v>129</v>
      </c>
      <c r="B17" s="14"/>
      <c r="C17" s="19"/>
    </row>
    <row r="18" spans="1:3" ht="7.5" customHeight="1" x14ac:dyDescent="0.25">
      <c r="A18" s="14"/>
      <c r="B18" s="14"/>
      <c r="C18" s="18"/>
    </row>
    <row r="19" spans="1:3" x14ac:dyDescent="0.25">
      <c r="A19" s="16" t="s">
        <v>575</v>
      </c>
      <c r="B19" s="14"/>
      <c r="C19" s="21">
        <v>161</v>
      </c>
    </row>
    <row r="20" spans="1:3" ht="3.75" customHeight="1" x14ac:dyDescent="0.25">
      <c r="A20" s="14"/>
      <c r="B20" s="14"/>
      <c r="C20" s="19"/>
    </row>
    <row r="21" spans="1:3" x14ac:dyDescent="0.25">
      <c r="A21" s="16" t="s">
        <v>137</v>
      </c>
      <c r="B21" s="14"/>
      <c r="C21" s="21">
        <v>182</v>
      </c>
    </row>
    <row r="22" spans="1:3" s="170" customFormat="1" ht="3.75" customHeight="1" x14ac:dyDescent="0.25">
      <c r="A22" s="16"/>
      <c r="B22" s="14"/>
      <c r="C22" s="172"/>
    </row>
    <row r="23" spans="1:3" s="170" customFormat="1" x14ac:dyDescent="0.25">
      <c r="A23" s="16" t="s">
        <v>130</v>
      </c>
      <c r="B23" s="14"/>
      <c r="C23" s="21">
        <v>266</v>
      </c>
    </row>
    <row r="24" spans="1:3" ht="3.75" customHeight="1" x14ac:dyDescent="0.25">
      <c r="A24" s="16"/>
      <c r="B24" s="14"/>
      <c r="C24" s="19"/>
    </row>
    <row r="25" spans="1:3" x14ac:dyDescent="0.25">
      <c r="A25" s="16" t="s">
        <v>131</v>
      </c>
      <c r="B25" s="14"/>
      <c r="C25" s="22">
        <f>C19/C23</f>
        <v>0.60526315789473684</v>
      </c>
    </row>
    <row r="26" spans="1:3" ht="3.75" customHeight="1" x14ac:dyDescent="0.25">
      <c r="A26" s="14"/>
      <c r="B26" s="14"/>
      <c r="C26" s="19"/>
    </row>
    <row r="27" spans="1:3" x14ac:dyDescent="0.25">
      <c r="A27" s="14"/>
      <c r="B27" s="14"/>
      <c r="C27" s="19"/>
    </row>
    <row r="28" spans="1:3" ht="15" customHeight="1" x14ac:dyDescent="0.25">
      <c r="A28" s="17" t="s">
        <v>132</v>
      </c>
      <c r="B28" s="14"/>
      <c r="C28" s="19"/>
    </row>
    <row r="29" spans="1:3" ht="7.5" customHeight="1" x14ac:dyDescent="0.25">
      <c r="A29" s="14"/>
      <c r="B29" s="14"/>
      <c r="C29" s="19"/>
    </row>
    <row r="30" spans="1:3" x14ac:dyDescent="0.25">
      <c r="A30" s="16" t="s">
        <v>133</v>
      </c>
      <c r="B30" s="14"/>
      <c r="C30" s="23">
        <f>'[1]Education Adequecy'!G27</f>
        <v>0.66652777777777783</v>
      </c>
    </row>
    <row r="31" spans="1:3" ht="3.75" customHeight="1" x14ac:dyDescent="0.25">
      <c r="A31" s="14"/>
      <c r="B31" s="14"/>
      <c r="C31" s="19"/>
    </row>
    <row r="32" spans="1:3" x14ac:dyDescent="0.25">
      <c r="A32" s="16" t="s">
        <v>573</v>
      </c>
      <c r="B32" s="14"/>
      <c r="C32" s="24" t="str">
        <f>IF(C30&lt;66%,"VERY POOR",IF(AND(C30&lt;76%,C30&gt;=66%),"POOR",IF(AND(C30&lt;86%,C30&gt;=76%),"FAIR",IF(AND(C30&lt;96%,C30&gt;=86%),"GOOD",IF(C30&gt;=96%,"VERY GOOD",0)))))</f>
        <v>POOR</v>
      </c>
    </row>
    <row r="33" spans="1:3" ht="3.75" customHeight="1" x14ac:dyDescent="0.25">
      <c r="A33" s="16"/>
      <c r="B33" s="14"/>
      <c r="C33" s="19"/>
    </row>
    <row r="34" spans="1:3" x14ac:dyDescent="0.25">
      <c r="A34" s="16" t="s">
        <v>134</v>
      </c>
      <c r="B34" s="14"/>
      <c r="C34" s="23">
        <f>'[1]Education Adequecy'!G34</f>
        <v>0.70565735325969248</v>
      </c>
    </row>
    <row r="35" spans="1:3" ht="3.75" customHeight="1" x14ac:dyDescent="0.25">
      <c r="A35" s="14"/>
      <c r="B35" s="14"/>
      <c r="C35" s="19"/>
    </row>
    <row r="36" spans="1:3" x14ac:dyDescent="0.25">
      <c r="A36" s="16" t="s">
        <v>574</v>
      </c>
      <c r="B36" s="14"/>
      <c r="C36" s="24" t="str">
        <f>IF(C34&lt;66%,"VERY POOR",IF(AND(C34&lt;76%,C34&gt;=66%),"POOR",IF(AND(C34&lt;86%,C34&gt;=76%),"FAIR",IF(AND(C34&lt;96%,C34&gt;=86%),"GOOD",IF(C34&gt;=96%,"VERY GOOD",0)))))</f>
        <v>POOR</v>
      </c>
    </row>
    <row r="37" spans="1:3" x14ac:dyDescent="0.25">
      <c r="A37" s="14"/>
      <c r="B37" s="14"/>
      <c r="C37" s="14"/>
    </row>
    <row r="38" spans="1:3" x14ac:dyDescent="0.25">
      <c r="A38" s="14"/>
      <c r="B38" s="14"/>
      <c r="C38" s="14"/>
    </row>
    <row r="39" spans="1:3" x14ac:dyDescent="0.25">
      <c r="A39" s="14"/>
      <c r="B39" s="14"/>
      <c r="C39" s="14"/>
    </row>
    <row r="40" spans="1:3" x14ac:dyDescent="0.25">
      <c r="A40" s="14"/>
      <c r="B40" s="14"/>
      <c r="C40" s="14"/>
    </row>
    <row r="41" spans="1:3" x14ac:dyDescent="0.25">
      <c r="A41" s="14"/>
      <c r="B41" s="14"/>
      <c r="C41" s="14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D7" zoomScale="70" zoomScaleNormal="100" zoomScaleSheetLayoutView="70" workbookViewId="0">
      <selection activeCell="L39" sqref="L39"/>
    </sheetView>
  </sheetViews>
  <sheetFormatPr defaultRowHeight="12.75" x14ac:dyDescent="0.2"/>
  <cols>
    <col min="1" max="1" width="3.42578125" style="8" customWidth="1"/>
    <col min="2" max="2" width="34.5703125" style="9" customWidth="1"/>
    <col min="3" max="3" width="38.28515625" style="3" customWidth="1"/>
    <col min="4" max="4" width="45.5703125" style="3" customWidth="1"/>
    <col min="5" max="5" width="12.42578125" style="10" customWidth="1"/>
    <col min="6" max="6" width="15.28515625" style="8" customWidth="1"/>
    <col min="7" max="7" width="25.28515625" style="8" customWidth="1"/>
    <col min="8" max="8" width="14.140625" style="8" customWidth="1"/>
    <col min="9" max="9" width="12.42578125" style="8" customWidth="1"/>
    <col min="10" max="10" width="19.28515625" style="30" customWidth="1"/>
    <col min="11" max="11" width="15.85546875" style="8" customWidth="1"/>
    <col min="12" max="12" width="12.42578125" style="30" customWidth="1"/>
    <col min="13" max="14" width="12.42578125" style="8" customWidth="1"/>
    <col min="15" max="16" width="13.7109375" style="8" customWidth="1"/>
    <col min="17" max="17" width="13.7109375" style="10" customWidth="1"/>
    <col min="18" max="266" width="9.140625" style="3"/>
    <col min="267" max="267" width="3.42578125" style="3" customWidth="1"/>
    <col min="268" max="268" width="34.5703125" style="3" customWidth="1"/>
    <col min="269" max="269" width="38.28515625" style="3" customWidth="1"/>
    <col min="270" max="270" width="45.5703125" style="3" customWidth="1"/>
    <col min="271" max="522" width="9.140625" style="3"/>
    <col min="523" max="523" width="3.42578125" style="3" customWidth="1"/>
    <col min="524" max="524" width="34.5703125" style="3" customWidth="1"/>
    <col min="525" max="525" width="38.28515625" style="3" customWidth="1"/>
    <col min="526" max="526" width="45.5703125" style="3" customWidth="1"/>
    <col min="527" max="778" width="9.140625" style="3"/>
    <col min="779" max="779" width="3.42578125" style="3" customWidth="1"/>
    <col min="780" max="780" width="34.5703125" style="3" customWidth="1"/>
    <col min="781" max="781" width="38.28515625" style="3" customWidth="1"/>
    <col min="782" max="782" width="45.5703125" style="3" customWidth="1"/>
    <col min="783" max="1034" width="9.140625" style="3"/>
    <col min="1035" max="1035" width="3.42578125" style="3" customWidth="1"/>
    <col min="1036" max="1036" width="34.5703125" style="3" customWidth="1"/>
    <col min="1037" max="1037" width="38.28515625" style="3" customWidth="1"/>
    <col min="1038" max="1038" width="45.5703125" style="3" customWidth="1"/>
    <col min="1039" max="1290" width="9.140625" style="3"/>
    <col min="1291" max="1291" width="3.42578125" style="3" customWidth="1"/>
    <col min="1292" max="1292" width="34.5703125" style="3" customWidth="1"/>
    <col min="1293" max="1293" width="38.28515625" style="3" customWidth="1"/>
    <col min="1294" max="1294" width="45.5703125" style="3" customWidth="1"/>
    <col min="1295" max="1546" width="9.140625" style="3"/>
    <col min="1547" max="1547" width="3.42578125" style="3" customWidth="1"/>
    <col min="1548" max="1548" width="34.5703125" style="3" customWidth="1"/>
    <col min="1549" max="1549" width="38.28515625" style="3" customWidth="1"/>
    <col min="1550" max="1550" width="45.5703125" style="3" customWidth="1"/>
    <col min="1551" max="1802" width="9.140625" style="3"/>
    <col min="1803" max="1803" width="3.42578125" style="3" customWidth="1"/>
    <col min="1804" max="1804" width="34.5703125" style="3" customWidth="1"/>
    <col min="1805" max="1805" width="38.28515625" style="3" customWidth="1"/>
    <col min="1806" max="1806" width="45.5703125" style="3" customWidth="1"/>
    <col min="1807" max="2058" width="9.140625" style="3"/>
    <col min="2059" max="2059" width="3.42578125" style="3" customWidth="1"/>
    <col min="2060" max="2060" width="34.5703125" style="3" customWidth="1"/>
    <col min="2061" max="2061" width="38.28515625" style="3" customWidth="1"/>
    <col min="2062" max="2062" width="45.5703125" style="3" customWidth="1"/>
    <col min="2063" max="2314" width="9.140625" style="3"/>
    <col min="2315" max="2315" width="3.42578125" style="3" customWidth="1"/>
    <col min="2316" max="2316" width="34.5703125" style="3" customWidth="1"/>
    <col min="2317" max="2317" width="38.28515625" style="3" customWidth="1"/>
    <col min="2318" max="2318" width="45.5703125" style="3" customWidth="1"/>
    <col min="2319" max="2570" width="9.140625" style="3"/>
    <col min="2571" max="2571" width="3.42578125" style="3" customWidth="1"/>
    <col min="2572" max="2572" width="34.5703125" style="3" customWidth="1"/>
    <col min="2573" max="2573" width="38.28515625" style="3" customWidth="1"/>
    <col min="2574" max="2574" width="45.5703125" style="3" customWidth="1"/>
    <col min="2575" max="2826" width="9.140625" style="3"/>
    <col min="2827" max="2827" width="3.42578125" style="3" customWidth="1"/>
    <col min="2828" max="2828" width="34.5703125" style="3" customWidth="1"/>
    <col min="2829" max="2829" width="38.28515625" style="3" customWidth="1"/>
    <col min="2830" max="2830" width="45.5703125" style="3" customWidth="1"/>
    <col min="2831" max="3082" width="9.140625" style="3"/>
    <col min="3083" max="3083" width="3.42578125" style="3" customWidth="1"/>
    <col min="3084" max="3084" width="34.5703125" style="3" customWidth="1"/>
    <col min="3085" max="3085" width="38.28515625" style="3" customWidth="1"/>
    <col min="3086" max="3086" width="45.5703125" style="3" customWidth="1"/>
    <col min="3087" max="3338" width="9.140625" style="3"/>
    <col min="3339" max="3339" width="3.42578125" style="3" customWidth="1"/>
    <col min="3340" max="3340" width="34.5703125" style="3" customWidth="1"/>
    <col min="3341" max="3341" width="38.28515625" style="3" customWidth="1"/>
    <col min="3342" max="3342" width="45.5703125" style="3" customWidth="1"/>
    <col min="3343" max="3594" width="9.140625" style="3"/>
    <col min="3595" max="3595" width="3.42578125" style="3" customWidth="1"/>
    <col min="3596" max="3596" width="34.5703125" style="3" customWidth="1"/>
    <col min="3597" max="3597" width="38.28515625" style="3" customWidth="1"/>
    <col min="3598" max="3598" width="45.5703125" style="3" customWidth="1"/>
    <col min="3599" max="3850" width="9.140625" style="3"/>
    <col min="3851" max="3851" width="3.42578125" style="3" customWidth="1"/>
    <col min="3852" max="3852" width="34.5703125" style="3" customWidth="1"/>
    <col min="3853" max="3853" width="38.28515625" style="3" customWidth="1"/>
    <col min="3854" max="3854" width="45.5703125" style="3" customWidth="1"/>
    <col min="3855" max="4106" width="9.140625" style="3"/>
    <col min="4107" max="4107" width="3.42578125" style="3" customWidth="1"/>
    <col min="4108" max="4108" width="34.5703125" style="3" customWidth="1"/>
    <col min="4109" max="4109" width="38.28515625" style="3" customWidth="1"/>
    <col min="4110" max="4110" width="45.5703125" style="3" customWidth="1"/>
    <col min="4111" max="4362" width="9.140625" style="3"/>
    <col min="4363" max="4363" width="3.42578125" style="3" customWidth="1"/>
    <col min="4364" max="4364" width="34.5703125" style="3" customWidth="1"/>
    <col min="4365" max="4365" width="38.28515625" style="3" customWidth="1"/>
    <col min="4366" max="4366" width="45.5703125" style="3" customWidth="1"/>
    <col min="4367" max="4618" width="9.140625" style="3"/>
    <col min="4619" max="4619" width="3.42578125" style="3" customWidth="1"/>
    <col min="4620" max="4620" width="34.5703125" style="3" customWidth="1"/>
    <col min="4621" max="4621" width="38.28515625" style="3" customWidth="1"/>
    <col min="4622" max="4622" width="45.5703125" style="3" customWidth="1"/>
    <col min="4623" max="4874" width="9.140625" style="3"/>
    <col min="4875" max="4875" width="3.42578125" style="3" customWidth="1"/>
    <col min="4876" max="4876" width="34.5703125" style="3" customWidth="1"/>
    <col min="4877" max="4877" width="38.28515625" style="3" customWidth="1"/>
    <col min="4878" max="4878" width="45.5703125" style="3" customWidth="1"/>
    <col min="4879" max="5130" width="9.140625" style="3"/>
    <col min="5131" max="5131" width="3.42578125" style="3" customWidth="1"/>
    <col min="5132" max="5132" width="34.5703125" style="3" customWidth="1"/>
    <col min="5133" max="5133" width="38.28515625" style="3" customWidth="1"/>
    <col min="5134" max="5134" width="45.5703125" style="3" customWidth="1"/>
    <col min="5135" max="5386" width="9.140625" style="3"/>
    <col min="5387" max="5387" width="3.42578125" style="3" customWidth="1"/>
    <col min="5388" max="5388" width="34.5703125" style="3" customWidth="1"/>
    <col min="5389" max="5389" width="38.28515625" style="3" customWidth="1"/>
    <col min="5390" max="5390" width="45.5703125" style="3" customWidth="1"/>
    <col min="5391" max="5642" width="9.140625" style="3"/>
    <col min="5643" max="5643" width="3.42578125" style="3" customWidth="1"/>
    <col min="5644" max="5644" width="34.5703125" style="3" customWidth="1"/>
    <col min="5645" max="5645" width="38.28515625" style="3" customWidth="1"/>
    <col min="5646" max="5646" width="45.5703125" style="3" customWidth="1"/>
    <col min="5647" max="5898" width="9.140625" style="3"/>
    <col min="5899" max="5899" width="3.42578125" style="3" customWidth="1"/>
    <col min="5900" max="5900" width="34.5703125" style="3" customWidth="1"/>
    <col min="5901" max="5901" width="38.28515625" style="3" customWidth="1"/>
    <col min="5902" max="5902" width="45.5703125" style="3" customWidth="1"/>
    <col min="5903" max="6154" width="9.140625" style="3"/>
    <col min="6155" max="6155" width="3.42578125" style="3" customWidth="1"/>
    <col min="6156" max="6156" width="34.5703125" style="3" customWidth="1"/>
    <col min="6157" max="6157" width="38.28515625" style="3" customWidth="1"/>
    <col min="6158" max="6158" width="45.5703125" style="3" customWidth="1"/>
    <col min="6159" max="6410" width="9.140625" style="3"/>
    <col min="6411" max="6411" width="3.42578125" style="3" customWidth="1"/>
    <col min="6412" max="6412" width="34.5703125" style="3" customWidth="1"/>
    <col min="6413" max="6413" width="38.28515625" style="3" customWidth="1"/>
    <col min="6414" max="6414" width="45.5703125" style="3" customWidth="1"/>
    <col min="6415" max="6666" width="9.140625" style="3"/>
    <col min="6667" max="6667" width="3.42578125" style="3" customWidth="1"/>
    <col min="6668" max="6668" width="34.5703125" style="3" customWidth="1"/>
    <col min="6669" max="6669" width="38.28515625" style="3" customWidth="1"/>
    <col min="6670" max="6670" width="45.5703125" style="3" customWidth="1"/>
    <col min="6671" max="6922" width="9.140625" style="3"/>
    <col min="6923" max="6923" width="3.42578125" style="3" customWidth="1"/>
    <col min="6924" max="6924" width="34.5703125" style="3" customWidth="1"/>
    <col min="6925" max="6925" width="38.28515625" style="3" customWidth="1"/>
    <col min="6926" max="6926" width="45.5703125" style="3" customWidth="1"/>
    <col min="6927" max="7178" width="9.140625" style="3"/>
    <col min="7179" max="7179" width="3.42578125" style="3" customWidth="1"/>
    <col min="7180" max="7180" width="34.5703125" style="3" customWidth="1"/>
    <col min="7181" max="7181" width="38.28515625" style="3" customWidth="1"/>
    <col min="7182" max="7182" width="45.5703125" style="3" customWidth="1"/>
    <col min="7183" max="7434" width="9.140625" style="3"/>
    <col min="7435" max="7435" width="3.42578125" style="3" customWidth="1"/>
    <col min="7436" max="7436" width="34.5703125" style="3" customWidth="1"/>
    <col min="7437" max="7437" width="38.28515625" style="3" customWidth="1"/>
    <col min="7438" max="7438" width="45.5703125" style="3" customWidth="1"/>
    <col min="7439" max="7690" width="9.140625" style="3"/>
    <col min="7691" max="7691" width="3.42578125" style="3" customWidth="1"/>
    <col min="7692" max="7692" width="34.5703125" style="3" customWidth="1"/>
    <col min="7693" max="7693" width="38.28515625" style="3" customWidth="1"/>
    <col min="7694" max="7694" width="45.5703125" style="3" customWidth="1"/>
    <col min="7695" max="7946" width="9.140625" style="3"/>
    <col min="7947" max="7947" width="3.42578125" style="3" customWidth="1"/>
    <col min="7948" max="7948" width="34.5703125" style="3" customWidth="1"/>
    <col min="7949" max="7949" width="38.28515625" style="3" customWidth="1"/>
    <col min="7950" max="7950" width="45.5703125" style="3" customWidth="1"/>
    <col min="7951" max="8202" width="9.140625" style="3"/>
    <col min="8203" max="8203" width="3.42578125" style="3" customWidth="1"/>
    <col min="8204" max="8204" width="34.5703125" style="3" customWidth="1"/>
    <col min="8205" max="8205" width="38.28515625" style="3" customWidth="1"/>
    <col min="8206" max="8206" width="45.5703125" style="3" customWidth="1"/>
    <col min="8207" max="8458" width="9.140625" style="3"/>
    <col min="8459" max="8459" width="3.42578125" style="3" customWidth="1"/>
    <col min="8460" max="8460" width="34.5703125" style="3" customWidth="1"/>
    <col min="8461" max="8461" width="38.28515625" style="3" customWidth="1"/>
    <col min="8462" max="8462" width="45.5703125" style="3" customWidth="1"/>
    <col min="8463" max="8714" width="9.140625" style="3"/>
    <col min="8715" max="8715" width="3.42578125" style="3" customWidth="1"/>
    <col min="8716" max="8716" width="34.5703125" style="3" customWidth="1"/>
    <col min="8717" max="8717" width="38.28515625" style="3" customWidth="1"/>
    <col min="8718" max="8718" width="45.5703125" style="3" customWidth="1"/>
    <col min="8719" max="8970" width="9.140625" style="3"/>
    <col min="8971" max="8971" width="3.42578125" style="3" customWidth="1"/>
    <col min="8972" max="8972" width="34.5703125" style="3" customWidth="1"/>
    <col min="8973" max="8973" width="38.28515625" style="3" customWidth="1"/>
    <col min="8974" max="8974" width="45.5703125" style="3" customWidth="1"/>
    <col min="8975" max="9226" width="9.140625" style="3"/>
    <col min="9227" max="9227" width="3.42578125" style="3" customWidth="1"/>
    <col min="9228" max="9228" width="34.5703125" style="3" customWidth="1"/>
    <col min="9229" max="9229" width="38.28515625" style="3" customWidth="1"/>
    <col min="9230" max="9230" width="45.5703125" style="3" customWidth="1"/>
    <col min="9231" max="9482" width="9.140625" style="3"/>
    <col min="9483" max="9483" width="3.42578125" style="3" customWidth="1"/>
    <col min="9484" max="9484" width="34.5703125" style="3" customWidth="1"/>
    <col min="9485" max="9485" width="38.28515625" style="3" customWidth="1"/>
    <col min="9486" max="9486" width="45.5703125" style="3" customWidth="1"/>
    <col min="9487" max="9738" width="9.140625" style="3"/>
    <col min="9739" max="9739" width="3.42578125" style="3" customWidth="1"/>
    <col min="9740" max="9740" width="34.5703125" style="3" customWidth="1"/>
    <col min="9741" max="9741" width="38.28515625" style="3" customWidth="1"/>
    <col min="9742" max="9742" width="45.5703125" style="3" customWidth="1"/>
    <col min="9743" max="9994" width="9.140625" style="3"/>
    <col min="9995" max="9995" width="3.42578125" style="3" customWidth="1"/>
    <col min="9996" max="9996" width="34.5703125" style="3" customWidth="1"/>
    <col min="9997" max="9997" width="38.28515625" style="3" customWidth="1"/>
    <col min="9998" max="9998" width="45.5703125" style="3" customWidth="1"/>
    <col min="9999" max="10250" width="9.140625" style="3"/>
    <col min="10251" max="10251" width="3.42578125" style="3" customWidth="1"/>
    <col min="10252" max="10252" width="34.5703125" style="3" customWidth="1"/>
    <col min="10253" max="10253" width="38.28515625" style="3" customWidth="1"/>
    <col min="10254" max="10254" width="45.5703125" style="3" customWidth="1"/>
    <col min="10255" max="10506" width="9.140625" style="3"/>
    <col min="10507" max="10507" width="3.42578125" style="3" customWidth="1"/>
    <col min="10508" max="10508" width="34.5703125" style="3" customWidth="1"/>
    <col min="10509" max="10509" width="38.28515625" style="3" customWidth="1"/>
    <col min="10510" max="10510" width="45.5703125" style="3" customWidth="1"/>
    <col min="10511" max="10762" width="9.140625" style="3"/>
    <col min="10763" max="10763" width="3.42578125" style="3" customWidth="1"/>
    <col min="10764" max="10764" width="34.5703125" style="3" customWidth="1"/>
    <col min="10765" max="10765" width="38.28515625" style="3" customWidth="1"/>
    <col min="10766" max="10766" width="45.5703125" style="3" customWidth="1"/>
    <col min="10767" max="11018" width="9.140625" style="3"/>
    <col min="11019" max="11019" width="3.42578125" style="3" customWidth="1"/>
    <col min="11020" max="11020" width="34.5703125" style="3" customWidth="1"/>
    <col min="11021" max="11021" width="38.28515625" style="3" customWidth="1"/>
    <col min="11022" max="11022" width="45.5703125" style="3" customWidth="1"/>
    <col min="11023" max="11274" width="9.140625" style="3"/>
    <col min="11275" max="11275" width="3.42578125" style="3" customWidth="1"/>
    <col min="11276" max="11276" width="34.5703125" style="3" customWidth="1"/>
    <col min="11277" max="11277" width="38.28515625" style="3" customWidth="1"/>
    <col min="11278" max="11278" width="45.5703125" style="3" customWidth="1"/>
    <col min="11279" max="11530" width="9.140625" style="3"/>
    <col min="11531" max="11531" width="3.42578125" style="3" customWidth="1"/>
    <col min="11532" max="11532" width="34.5703125" style="3" customWidth="1"/>
    <col min="11533" max="11533" width="38.28515625" style="3" customWidth="1"/>
    <col min="11534" max="11534" width="45.5703125" style="3" customWidth="1"/>
    <col min="11535" max="11786" width="9.140625" style="3"/>
    <col min="11787" max="11787" width="3.42578125" style="3" customWidth="1"/>
    <col min="11788" max="11788" width="34.5703125" style="3" customWidth="1"/>
    <col min="11789" max="11789" width="38.28515625" style="3" customWidth="1"/>
    <col min="11790" max="11790" width="45.5703125" style="3" customWidth="1"/>
    <col min="11791" max="12042" width="9.140625" style="3"/>
    <col min="12043" max="12043" width="3.42578125" style="3" customWidth="1"/>
    <col min="12044" max="12044" width="34.5703125" style="3" customWidth="1"/>
    <col min="12045" max="12045" width="38.28515625" style="3" customWidth="1"/>
    <col min="12046" max="12046" width="45.5703125" style="3" customWidth="1"/>
    <col min="12047" max="12298" width="9.140625" style="3"/>
    <col min="12299" max="12299" width="3.42578125" style="3" customWidth="1"/>
    <col min="12300" max="12300" width="34.5703125" style="3" customWidth="1"/>
    <col min="12301" max="12301" width="38.28515625" style="3" customWidth="1"/>
    <col min="12302" max="12302" width="45.5703125" style="3" customWidth="1"/>
    <col min="12303" max="12554" width="9.140625" style="3"/>
    <col min="12555" max="12555" width="3.42578125" style="3" customWidth="1"/>
    <col min="12556" max="12556" width="34.5703125" style="3" customWidth="1"/>
    <col min="12557" max="12557" width="38.28515625" style="3" customWidth="1"/>
    <col min="12558" max="12558" width="45.5703125" style="3" customWidth="1"/>
    <col min="12559" max="12810" width="9.140625" style="3"/>
    <col min="12811" max="12811" width="3.42578125" style="3" customWidth="1"/>
    <col min="12812" max="12812" width="34.5703125" style="3" customWidth="1"/>
    <col min="12813" max="12813" width="38.28515625" style="3" customWidth="1"/>
    <col min="12814" max="12814" width="45.5703125" style="3" customWidth="1"/>
    <col min="12815" max="13066" width="9.140625" style="3"/>
    <col min="13067" max="13067" width="3.42578125" style="3" customWidth="1"/>
    <col min="13068" max="13068" width="34.5703125" style="3" customWidth="1"/>
    <col min="13069" max="13069" width="38.28515625" style="3" customWidth="1"/>
    <col min="13070" max="13070" width="45.5703125" style="3" customWidth="1"/>
    <col min="13071" max="13322" width="9.140625" style="3"/>
    <col min="13323" max="13323" width="3.42578125" style="3" customWidth="1"/>
    <col min="13324" max="13324" width="34.5703125" style="3" customWidth="1"/>
    <col min="13325" max="13325" width="38.28515625" style="3" customWidth="1"/>
    <col min="13326" max="13326" width="45.5703125" style="3" customWidth="1"/>
    <col min="13327" max="13578" width="9.140625" style="3"/>
    <col min="13579" max="13579" width="3.42578125" style="3" customWidth="1"/>
    <col min="13580" max="13580" width="34.5703125" style="3" customWidth="1"/>
    <col min="13581" max="13581" width="38.28515625" style="3" customWidth="1"/>
    <col min="13582" max="13582" width="45.5703125" style="3" customWidth="1"/>
    <col min="13583" max="13834" width="9.140625" style="3"/>
    <col min="13835" max="13835" width="3.42578125" style="3" customWidth="1"/>
    <col min="13836" max="13836" width="34.5703125" style="3" customWidth="1"/>
    <col min="13837" max="13837" width="38.28515625" style="3" customWidth="1"/>
    <col min="13838" max="13838" width="45.5703125" style="3" customWidth="1"/>
    <col min="13839" max="14090" width="9.140625" style="3"/>
    <col min="14091" max="14091" width="3.42578125" style="3" customWidth="1"/>
    <col min="14092" max="14092" width="34.5703125" style="3" customWidth="1"/>
    <col min="14093" max="14093" width="38.28515625" style="3" customWidth="1"/>
    <col min="14094" max="14094" width="45.5703125" style="3" customWidth="1"/>
    <col min="14095" max="14346" width="9.140625" style="3"/>
    <col min="14347" max="14347" width="3.42578125" style="3" customWidth="1"/>
    <col min="14348" max="14348" width="34.5703125" style="3" customWidth="1"/>
    <col min="14349" max="14349" width="38.28515625" style="3" customWidth="1"/>
    <col min="14350" max="14350" width="45.5703125" style="3" customWidth="1"/>
    <col min="14351" max="14602" width="9.140625" style="3"/>
    <col min="14603" max="14603" width="3.42578125" style="3" customWidth="1"/>
    <col min="14604" max="14604" width="34.5703125" style="3" customWidth="1"/>
    <col min="14605" max="14605" width="38.28515625" style="3" customWidth="1"/>
    <col min="14606" max="14606" width="45.5703125" style="3" customWidth="1"/>
    <col min="14607" max="14858" width="9.140625" style="3"/>
    <col min="14859" max="14859" width="3.42578125" style="3" customWidth="1"/>
    <col min="14860" max="14860" width="34.5703125" style="3" customWidth="1"/>
    <col min="14861" max="14861" width="38.28515625" style="3" customWidth="1"/>
    <col min="14862" max="14862" width="45.5703125" style="3" customWidth="1"/>
    <col min="14863" max="15114" width="9.140625" style="3"/>
    <col min="15115" max="15115" width="3.42578125" style="3" customWidth="1"/>
    <col min="15116" max="15116" width="34.5703125" style="3" customWidth="1"/>
    <col min="15117" max="15117" width="38.28515625" style="3" customWidth="1"/>
    <col min="15118" max="15118" width="45.5703125" style="3" customWidth="1"/>
    <col min="15119" max="15370" width="9.140625" style="3"/>
    <col min="15371" max="15371" width="3.42578125" style="3" customWidth="1"/>
    <col min="15372" max="15372" width="34.5703125" style="3" customWidth="1"/>
    <col min="15373" max="15373" width="38.28515625" style="3" customWidth="1"/>
    <col min="15374" max="15374" width="45.5703125" style="3" customWidth="1"/>
    <col min="15375" max="15626" width="9.140625" style="3"/>
    <col min="15627" max="15627" width="3.42578125" style="3" customWidth="1"/>
    <col min="15628" max="15628" width="34.5703125" style="3" customWidth="1"/>
    <col min="15629" max="15629" width="38.28515625" style="3" customWidth="1"/>
    <col min="15630" max="15630" width="45.5703125" style="3" customWidth="1"/>
    <col min="15631" max="15882" width="9.140625" style="3"/>
    <col min="15883" max="15883" width="3.42578125" style="3" customWidth="1"/>
    <col min="15884" max="15884" width="34.5703125" style="3" customWidth="1"/>
    <col min="15885" max="15885" width="38.28515625" style="3" customWidth="1"/>
    <col min="15886" max="15886" width="45.5703125" style="3" customWidth="1"/>
    <col min="15887" max="16138" width="9.140625" style="3"/>
    <col min="16139" max="16139" width="3.42578125" style="3" customWidth="1"/>
    <col min="16140" max="16140" width="34.5703125" style="3" customWidth="1"/>
    <col min="16141" max="16141" width="38.28515625" style="3" customWidth="1"/>
    <col min="16142" max="16142" width="45.5703125" style="3" customWidth="1"/>
    <col min="16143" max="16384" width="9.140625" style="3"/>
  </cols>
  <sheetData>
    <row r="1" spans="1:17" ht="23.25" x14ac:dyDescent="0.35">
      <c r="A1" s="206" t="s">
        <v>4</v>
      </c>
      <c r="B1" s="206"/>
      <c r="C1" s="207" t="s">
        <v>141</v>
      </c>
      <c r="D1" s="207"/>
      <c r="E1" s="207"/>
      <c r="F1" s="207"/>
      <c r="G1" s="207"/>
      <c r="H1" s="52"/>
      <c r="I1" s="52"/>
      <c r="J1" s="53"/>
      <c r="K1" s="52"/>
      <c r="L1" s="53"/>
      <c r="M1" s="52"/>
      <c r="N1" s="52"/>
      <c r="O1" s="52"/>
      <c r="P1" s="52"/>
      <c r="Q1" s="54" t="s">
        <v>136</v>
      </c>
    </row>
    <row r="2" spans="1:17" ht="12.75" customHeight="1" x14ac:dyDescent="0.25">
      <c r="A2" s="202" t="s">
        <v>5</v>
      </c>
      <c r="B2" s="202"/>
      <c r="C2" s="66">
        <v>40771</v>
      </c>
      <c r="D2" s="55"/>
      <c r="E2" s="55"/>
      <c r="F2" s="55"/>
      <c r="G2" s="55"/>
      <c r="H2" s="55"/>
      <c r="I2" s="55"/>
      <c r="J2" s="56"/>
      <c r="K2" s="55"/>
      <c r="L2" s="56"/>
      <c r="M2" s="55"/>
      <c r="N2" s="55"/>
      <c r="O2" s="55"/>
      <c r="P2" s="55"/>
      <c r="Q2" s="55"/>
    </row>
    <row r="3" spans="1:17" ht="12.75" customHeight="1" x14ac:dyDescent="0.25">
      <c r="A3" s="202" t="s">
        <v>6</v>
      </c>
      <c r="B3" s="202"/>
      <c r="C3" s="67">
        <v>22022</v>
      </c>
      <c r="D3" s="55"/>
      <c r="E3" s="55"/>
      <c r="F3" s="55"/>
      <c r="G3" s="55"/>
      <c r="H3" s="55"/>
      <c r="I3" s="55"/>
      <c r="J3" s="56"/>
      <c r="K3" s="55"/>
      <c r="L3" s="56"/>
      <c r="M3" s="55"/>
      <c r="N3" s="55"/>
      <c r="O3" s="55"/>
      <c r="P3" s="55"/>
      <c r="Q3" s="55"/>
    </row>
    <row r="4" spans="1:17" ht="12.75" customHeight="1" x14ac:dyDescent="0.25">
      <c r="A4" s="202" t="s">
        <v>7</v>
      </c>
      <c r="B4" s="202"/>
      <c r="C4" s="68">
        <f>C2/C3</f>
        <v>1.8513758968304423</v>
      </c>
      <c r="D4" s="55"/>
      <c r="E4" s="55"/>
      <c r="F4" s="55"/>
      <c r="G4" s="55"/>
      <c r="H4" s="55"/>
      <c r="I4" s="55"/>
      <c r="J4" s="56"/>
      <c r="K4" s="55"/>
      <c r="L4" s="56"/>
      <c r="M4" s="55"/>
      <c r="N4" s="55"/>
      <c r="O4" s="55"/>
      <c r="P4" s="55"/>
      <c r="Q4" s="55"/>
    </row>
    <row r="5" spans="1:17" ht="12.75" customHeight="1" x14ac:dyDescent="0.25">
      <c r="A5" s="202" t="s">
        <v>8</v>
      </c>
      <c r="B5" s="202"/>
      <c r="C5" s="67">
        <f>2012-1959</f>
        <v>53</v>
      </c>
      <c r="D5" s="55"/>
      <c r="E5" s="55"/>
      <c r="F5" s="55"/>
      <c r="G5" s="55"/>
      <c r="H5" s="55"/>
      <c r="I5" s="55"/>
      <c r="J5" s="56"/>
      <c r="K5" s="55"/>
      <c r="L5" s="56"/>
      <c r="M5" s="55"/>
      <c r="N5" s="55"/>
      <c r="O5" s="55"/>
      <c r="P5" s="55"/>
      <c r="Q5" s="55"/>
    </row>
    <row r="6" spans="1:17" ht="12.75" customHeight="1" x14ac:dyDescent="0.25">
      <c r="A6" s="202" t="s">
        <v>9</v>
      </c>
      <c r="B6" s="202"/>
      <c r="C6" s="69">
        <v>275</v>
      </c>
      <c r="D6" s="203" t="s">
        <v>10</v>
      </c>
      <c r="E6" s="204"/>
      <c r="F6" s="55"/>
      <c r="G6" s="55"/>
      <c r="H6" s="55"/>
      <c r="I6" s="55"/>
      <c r="J6" s="56"/>
      <c r="K6" s="55"/>
      <c r="L6" s="56"/>
      <c r="M6" s="55"/>
      <c r="N6" s="55"/>
      <c r="O6" s="55"/>
      <c r="P6" s="55"/>
      <c r="Q6" s="55"/>
    </row>
    <row r="7" spans="1:17" ht="12.75" customHeight="1" x14ac:dyDescent="0.25">
      <c r="A7" s="202" t="s">
        <v>11</v>
      </c>
      <c r="B7" s="202"/>
      <c r="C7" s="69">
        <f>C6*0.75</f>
        <v>206.25</v>
      </c>
      <c r="D7" s="203" t="s">
        <v>12</v>
      </c>
      <c r="E7" s="204"/>
      <c r="F7" s="55"/>
      <c r="G7" s="55"/>
      <c r="H7" s="55"/>
      <c r="I7" s="55"/>
      <c r="J7" s="56"/>
      <c r="K7" s="55"/>
      <c r="L7" s="56"/>
      <c r="M7" s="55"/>
      <c r="N7" s="55"/>
      <c r="O7" s="55"/>
      <c r="P7" s="55"/>
      <c r="Q7" s="55"/>
    </row>
    <row r="8" spans="1:17" ht="12.75" customHeight="1" x14ac:dyDescent="0.25">
      <c r="A8" s="57"/>
      <c r="B8" s="57"/>
      <c r="C8" s="58"/>
      <c r="D8" s="55"/>
      <c r="E8" s="55"/>
      <c r="F8" s="55"/>
      <c r="G8" s="55"/>
      <c r="H8" s="55"/>
      <c r="I8" s="55"/>
      <c r="J8" s="56"/>
      <c r="K8" s="55"/>
      <c r="L8" s="56"/>
      <c r="M8" s="55"/>
      <c r="N8" s="55"/>
      <c r="O8" s="55"/>
      <c r="P8" s="55"/>
      <c r="Q8" s="55"/>
    </row>
    <row r="9" spans="1:17" ht="21" thickBot="1" x14ac:dyDescent="0.35">
      <c r="A9" s="205" t="s">
        <v>13</v>
      </c>
      <c r="B9" s="205"/>
      <c r="C9" s="205"/>
      <c r="D9" s="205"/>
      <c r="E9" s="205"/>
      <c r="F9" s="205"/>
      <c r="G9" s="205"/>
      <c r="H9" s="70"/>
      <c r="I9" s="70"/>
      <c r="J9" s="60"/>
      <c r="K9" s="59"/>
      <c r="L9" s="60"/>
      <c r="M9" s="59"/>
      <c r="N9" s="59"/>
      <c r="O9" s="59"/>
      <c r="P9" s="59"/>
      <c r="Q9" s="61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62" t="s">
        <v>18</v>
      </c>
      <c r="K10" s="74" t="s">
        <v>19</v>
      </c>
      <c r="L10" s="62" t="s">
        <v>20</v>
      </c>
      <c r="M10" s="74" t="s">
        <v>21</v>
      </c>
      <c r="N10" s="74" t="s">
        <v>22</v>
      </c>
      <c r="O10" s="74" t="s">
        <v>23</v>
      </c>
      <c r="P10" s="137" t="s">
        <v>24</v>
      </c>
      <c r="Q10" s="138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62" t="s">
        <v>31</v>
      </c>
      <c r="K11" s="74" t="s">
        <v>32</v>
      </c>
      <c r="L11" s="62" t="s">
        <v>33</v>
      </c>
      <c r="M11" s="74" t="s">
        <v>34</v>
      </c>
      <c r="N11" s="74" t="s">
        <v>35</v>
      </c>
      <c r="O11" s="74" t="s">
        <v>36</v>
      </c>
      <c r="P11" s="137" t="s">
        <v>37</v>
      </c>
      <c r="Q11" s="138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63" t="s">
        <v>46</v>
      </c>
      <c r="K12" s="78" t="s">
        <v>46</v>
      </c>
      <c r="L12" s="63" t="s">
        <v>47</v>
      </c>
      <c r="M12" s="78" t="s">
        <v>46</v>
      </c>
      <c r="N12" s="78" t="s">
        <v>46</v>
      </c>
      <c r="O12" s="78" t="s">
        <v>29</v>
      </c>
      <c r="P12" s="139" t="s">
        <v>29</v>
      </c>
      <c r="Q12" s="140" t="s">
        <v>48</v>
      </c>
    </row>
    <row r="13" spans="1:17" x14ac:dyDescent="0.2">
      <c r="A13" s="79" t="s">
        <v>0</v>
      </c>
      <c r="B13" s="80" t="s">
        <v>49</v>
      </c>
      <c r="C13" s="81" t="s">
        <v>50</v>
      </c>
      <c r="D13" s="82" t="s">
        <v>51</v>
      </c>
      <c r="E13" s="33">
        <v>3.5000000000000003E-2</v>
      </c>
      <c r="F13" s="34">
        <f>$F$65*E13</f>
        <v>7.2187500000000009</v>
      </c>
      <c r="G13" s="35">
        <f>$C$2</f>
        <v>40771</v>
      </c>
      <c r="H13" s="36">
        <f>F13*G13</f>
        <v>294315.65625000006</v>
      </c>
      <c r="I13" s="37">
        <v>100</v>
      </c>
      <c r="J13" s="64">
        <v>53</v>
      </c>
      <c r="K13" s="35">
        <f t="shared" ref="K13:K15" si="0">IF(I13-J13&lt;0,0,I13-J13)</f>
        <v>47</v>
      </c>
      <c r="L13" s="151">
        <v>0.5</v>
      </c>
      <c r="M13" s="35">
        <f>IF(I13-J13&lt;0,5,I13*L13)</f>
        <v>50</v>
      </c>
      <c r="N13" s="35">
        <f t="shared" ref="N13:N15" si="1">IF(K13&lt;0,0,IF(K13+M13&gt;I13,I13,K13+M13))</f>
        <v>97</v>
      </c>
      <c r="O13" s="36">
        <f>N13/I13*H13</f>
        <v>285486.18656250002</v>
      </c>
      <c r="P13" s="141">
        <f>H13-O13</f>
        <v>8829.4696875000373</v>
      </c>
      <c r="Q13" s="142">
        <f>P13/H13</f>
        <v>3.000000000000012E-2</v>
      </c>
    </row>
    <row r="14" spans="1:17" ht="13.5" thickBot="1" x14ac:dyDescent="0.25">
      <c r="A14" s="83"/>
      <c r="B14" s="80"/>
      <c r="C14" s="84"/>
      <c r="D14" s="85" t="s">
        <v>52</v>
      </c>
      <c r="E14" s="33">
        <v>3.7999999999999999E-2</v>
      </c>
      <c r="F14" s="34">
        <f t="shared" ref="F14:F48" si="2">$F$65*E14</f>
        <v>7.8374999999999995</v>
      </c>
      <c r="G14" s="37">
        <f t="shared" ref="G14:G65" si="3">$C$2</f>
        <v>40771</v>
      </c>
      <c r="H14" s="36">
        <f t="shared" ref="H14:H48" si="4">F14*G14</f>
        <v>319542.71249999997</v>
      </c>
      <c r="I14" s="37">
        <v>100</v>
      </c>
      <c r="J14" s="64">
        <f>AVERAGE('Master File (Exterior)'!E29,'Master File (Exterior)'!H29)</f>
        <v>53</v>
      </c>
      <c r="K14" s="35">
        <f t="shared" si="0"/>
        <v>47</v>
      </c>
      <c r="L14" s="151">
        <f>AVERAGE('Master File (Exterior)'!E30,'Master File (Exterior)'!H30)</f>
        <v>0.5</v>
      </c>
      <c r="M14" s="35">
        <f t="shared" ref="M14:M15" si="5">IF(I14-J14&lt;0,5,I14*L14)</f>
        <v>50</v>
      </c>
      <c r="N14" s="35">
        <f t="shared" si="1"/>
        <v>97</v>
      </c>
      <c r="O14" s="36">
        <f>N14/I14*H14</f>
        <v>309956.43112499994</v>
      </c>
      <c r="P14" s="141">
        <f>H14-O14</f>
        <v>9586.2813750000205</v>
      </c>
      <c r="Q14" s="142">
        <f>P14/H14</f>
        <v>3.0000000000000068E-2</v>
      </c>
    </row>
    <row r="15" spans="1:17" ht="13.5" thickBot="1" x14ac:dyDescent="0.25">
      <c r="A15" s="83"/>
      <c r="B15" s="86"/>
      <c r="C15" s="87" t="s">
        <v>53</v>
      </c>
      <c r="D15" s="88" t="s">
        <v>54</v>
      </c>
      <c r="E15" s="33">
        <v>2.1999999999999999E-2</v>
      </c>
      <c r="F15" s="34">
        <f t="shared" si="2"/>
        <v>4.5374999999999996</v>
      </c>
      <c r="G15" s="37">
        <f t="shared" si="3"/>
        <v>40771</v>
      </c>
      <c r="H15" s="36">
        <f t="shared" si="4"/>
        <v>184998.41249999998</v>
      </c>
      <c r="I15" s="37">
        <v>100</v>
      </c>
      <c r="J15" s="64">
        <f>AVERAGE('Master File (Exterior)'!E9,'Master File (Exterior)'!H9)</f>
        <v>53</v>
      </c>
      <c r="K15" s="35">
        <f t="shared" si="0"/>
        <v>47</v>
      </c>
      <c r="L15" s="151">
        <f>AVERAGE('Master File (Exterior)'!E10,'Master File (Exterior)'!H10)</f>
        <v>0.5</v>
      </c>
      <c r="M15" s="35">
        <f t="shared" si="5"/>
        <v>50</v>
      </c>
      <c r="N15" s="35">
        <f t="shared" si="1"/>
        <v>97</v>
      </c>
      <c r="O15" s="36">
        <f>N15/I15*H15</f>
        <v>179448.46012499998</v>
      </c>
      <c r="P15" s="141">
        <f>H15-O15</f>
        <v>5549.9523749999935</v>
      </c>
      <c r="Q15" s="142">
        <f>P15/H15</f>
        <v>2.9999999999999968E-2</v>
      </c>
    </row>
    <row r="16" spans="1:17" ht="13.5" thickBot="1" x14ac:dyDescent="0.25">
      <c r="A16" s="89"/>
      <c r="B16" s="90"/>
      <c r="C16" s="91"/>
      <c r="D16" s="92" t="s">
        <v>55</v>
      </c>
      <c r="E16" s="38">
        <f>SUM(E13:E15)</f>
        <v>9.5000000000000001E-2</v>
      </c>
      <c r="F16" s="39">
        <f t="shared" si="2"/>
        <v>19.59375</v>
      </c>
      <c r="G16" s="40">
        <f t="shared" si="3"/>
        <v>40771</v>
      </c>
      <c r="H16" s="41">
        <f t="shared" si="4"/>
        <v>798856.78125</v>
      </c>
      <c r="I16" s="40"/>
      <c r="J16" s="149"/>
      <c r="K16" s="150"/>
      <c r="L16" s="152"/>
      <c r="M16" s="150"/>
      <c r="N16" s="150"/>
      <c r="O16" s="48"/>
      <c r="P16" s="143"/>
      <c r="Q16" s="144"/>
    </row>
    <row r="17" spans="1:17" x14ac:dyDescent="0.2">
      <c r="A17" s="79" t="s">
        <v>2</v>
      </c>
      <c r="B17" s="93" t="s">
        <v>56</v>
      </c>
      <c r="C17" s="94" t="s">
        <v>57</v>
      </c>
      <c r="D17" s="88" t="s">
        <v>58</v>
      </c>
      <c r="E17" s="33">
        <v>0.11</v>
      </c>
      <c r="F17" s="34">
        <f t="shared" si="2"/>
        <v>22.6875</v>
      </c>
      <c r="G17" s="37">
        <f t="shared" si="3"/>
        <v>40771</v>
      </c>
      <c r="H17" s="36">
        <f t="shared" si="4"/>
        <v>924992.0625</v>
      </c>
      <c r="I17" s="165">
        <v>100</v>
      </c>
      <c r="J17" s="158">
        <f>AVERAGE('Master File (Exterior)'!E49,'Master File (Exterior)'!H49)</f>
        <v>53</v>
      </c>
      <c r="K17" s="35">
        <f t="shared" ref="K17:K21" si="6">IF(I17-J17&lt;0,0,I17-J17)</f>
        <v>47</v>
      </c>
      <c r="L17" s="159">
        <f>AVERAGE('Master File (Exterior)'!E50,'Master File (Exterior)'!H50)</f>
        <v>0.75</v>
      </c>
      <c r="M17" s="35">
        <f t="shared" ref="M17:M21" si="7">IF(I17-J17&lt;0,5,I17*L17)</f>
        <v>75</v>
      </c>
      <c r="N17" s="35">
        <f t="shared" ref="N17:N21" si="8">IF(K17&lt;0,0,IF(K17+M17&gt;I17,I17,K17+M17))</f>
        <v>100</v>
      </c>
      <c r="O17" s="36">
        <f>N17/I17*H17</f>
        <v>924992.0625</v>
      </c>
      <c r="P17" s="141">
        <f>H17-O17</f>
        <v>0</v>
      </c>
      <c r="Q17" s="142">
        <f>P17/H17</f>
        <v>0</v>
      </c>
    </row>
    <row r="18" spans="1:17" ht="13.5" thickBot="1" x14ac:dyDescent="0.25">
      <c r="A18" s="83"/>
      <c r="B18" s="86"/>
      <c r="C18" s="95"/>
      <c r="D18" s="85" t="s">
        <v>59</v>
      </c>
      <c r="E18" s="33">
        <v>4.3999999999999997E-2</v>
      </c>
      <c r="F18" s="34">
        <f t="shared" si="2"/>
        <v>9.0749999999999993</v>
      </c>
      <c r="G18" s="37">
        <f t="shared" si="3"/>
        <v>40771</v>
      </c>
      <c r="H18" s="36">
        <f t="shared" si="4"/>
        <v>369996.82499999995</v>
      </c>
      <c r="I18" s="165">
        <v>100</v>
      </c>
      <c r="J18" s="158">
        <v>53</v>
      </c>
      <c r="K18" s="35">
        <f t="shared" si="6"/>
        <v>47</v>
      </c>
      <c r="L18" s="159">
        <f>AVERAGE('Master File (Exterior)'!E70,'Master File (Exterior)'!H70)</f>
        <v>0.5</v>
      </c>
      <c r="M18" s="35">
        <f t="shared" si="7"/>
        <v>50</v>
      </c>
      <c r="N18" s="35">
        <f t="shared" si="8"/>
        <v>97</v>
      </c>
      <c r="O18" s="36">
        <f>N18/I18*H18</f>
        <v>358896.92024999997</v>
      </c>
      <c r="P18" s="141">
        <f>H18-O18</f>
        <v>11099.904749999987</v>
      </c>
      <c r="Q18" s="142">
        <f>P18/H18</f>
        <v>2.9999999999999968E-2</v>
      </c>
    </row>
    <row r="19" spans="1:17" x14ac:dyDescent="0.2">
      <c r="A19" s="83"/>
      <c r="B19" s="86"/>
      <c r="C19" s="93" t="s">
        <v>60</v>
      </c>
      <c r="D19" s="88" t="s">
        <v>61</v>
      </c>
      <c r="E19" s="33">
        <v>5.8000000000000003E-2</v>
      </c>
      <c r="F19" s="34">
        <f t="shared" si="2"/>
        <v>11.9625</v>
      </c>
      <c r="G19" s="37">
        <f t="shared" si="3"/>
        <v>40771</v>
      </c>
      <c r="H19" s="36">
        <f t="shared" si="4"/>
        <v>487723.08750000002</v>
      </c>
      <c r="I19" s="165">
        <v>100</v>
      </c>
      <c r="J19" s="158">
        <v>53</v>
      </c>
      <c r="K19" s="35">
        <f t="shared" si="6"/>
        <v>47</v>
      </c>
      <c r="L19" s="159">
        <f>AVERAGE('Master File (Interior)'!P9,'Master File (Exterior)'!E90)</f>
        <v>0.5513157894736842</v>
      </c>
      <c r="M19" s="35">
        <f t="shared" si="7"/>
        <v>55.131578947368418</v>
      </c>
      <c r="N19" s="35">
        <f t="shared" si="8"/>
        <v>100</v>
      </c>
      <c r="O19" s="166">
        <f t="shared" ref="O19:O20" si="9">N19/I19*H19</f>
        <v>487723.08750000002</v>
      </c>
      <c r="P19" s="168">
        <f t="shared" ref="P19:P20" si="10">H19-O19</f>
        <v>0</v>
      </c>
      <c r="Q19" s="169">
        <f t="shared" ref="Q19:Q20" si="11">P19/H19</f>
        <v>0</v>
      </c>
    </row>
    <row r="20" spans="1:17" ht="13.5" thickBot="1" x14ac:dyDescent="0.25">
      <c r="A20" s="83"/>
      <c r="B20" s="96"/>
      <c r="C20" s="86"/>
      <c r="D20" s="97" t="s">
        <v>62</v>
      </c>
      <c r="E20" s="33">
        <v>3.3000000000000002E-2</v>
      </c>
      <c r="F20" s="34">
        <f t="shared" si="2"/>
        <v>6.8062500000000004</v>
      </c>
      <c r="G20" s="37">
        <f t="shared" si="3"/>
        <v>40771</v>
      </c>
      <c r="H20" s="36">
        <f t="shared" si="4"/>
        <v>277497.61875000002</v>
      </c>
      <c r="I20" s="165">
        <v>30</v>
      </c>
      <c r="J20" s="158">
        <f>AVERAGE('Master File (Exterior)'!E109,'Master File (Exterior)'!H109,'Master File (Exterior)'!E169,'Master File (Exterior)'!H169,'Master File (Exterior)'!H179)</f>
        <v>9.5</v>
      </c>
      <c r="K20" s="35">
        <f t="shared" si="6"/>
        <v>20.5</v>
      </c>
      <c r="L20" s="159">
        <f>AVERAGE('Master File (Exterior)'!E170,'Master File (Exterior)'!H170,'Master File (Exterior)'!H180,'Master File (Exterior)'!E110,'Master File (Exterior)'!H110)</f>
        <v>0.75</v>
      </c>
      <c r="M20" s="35">
        <f t="shared" si="7"/>
        <v>22.5</v>
      </c>
      <c r="N20" s="35">
        <f t="shared" si="8"/>
        <v>30</v>
      </c>
      <c r="O20" s="166">
        <f t="shared" si="9"/>
        <v>277497.61875000002</v>
      </c>
      <c r="P20" s="168">
        <f t="shared" si="10"/>
        <v>0</v>
      </c>
      <c r="Q20" s="169">
        <f t="shared" si="11"/>
        <v>0</v>
      </c>
    </row>
    <row r="21" spans="1:17" ht="13.9" thickBot="1" x14ac:dyDescent="0.3">
      <c r="A21" s="83"/>
      <c r="B21" s="98"/>
      <c r="C21" s="93" t="s">
        <v>63</v>
      </c>
      <c r="D21" s="88" t="s">
        <v>64</v>
      </c>
      <c r="E21" s="33">
        <v>0.04</v>
      </c>
      <c r="F21" s="34">
        <f t="shared" si="2"/>
        <v>8.25</v>
      </c>
      <c r="G21" s="37">
        <f t="shared" si="3"/>
        <v>40771</v>
      </c>
      <c r="H21" s="36">
        <f t="shared" si="4"/>
        <v>336360.75</v>
      </c>
      <c r="I21" s="165">
        <v>30</v>
      </c>
      <c r="J21" s="158">
        <f>AVERAGE('Master File (Exterior)'!E209,'Master File (Exterior)'!H209,'Master File (Exterior)'!E219,'Master File (Exterior)'!E189)</f>
        <v>17.666666666666668</v>
      </c>
      <c r="K21" s="35">
        <f t="shared" si="6"/>
        <v>12.333333333333332</v>
      </c>
      <c r="L21" s="159">
        <f>AVERAGE('Master File (Exterior)'!E220,'Master File (Exterior)'!E210,'Master File (Exterior)'!H210,'Master File (Exterior)'!E190)</f>
        <v>0.5</v>
      </c>
      <c r="M21" s="35">
        <f t="shared" si="7"/>
        <v>15</v>
      </c>
      <c r="N21" s="35">
        <f t="shared" si="8"/>
        <v>27.333333333333332</v>
      </c>
      <c r="O21" s="36">
        <f>N21/I21*H21</f>
        <v>306462.01666666666</v>
      </c>
      <c r="P21" s="141">
        <f>H21-O21</f>
        <v>29898.733333333337</v>
      </c>
      <c r="Q21" s="142">
        <f>P21/H21</f>
        <v>8.8888888888888906E-2</v>
      </c>
    </row>
    <row r="22" spans="1:17" ht="13.9" thickBot="1" x14ac:dyDescent="0.3">
      <c r="A22" s="89"/>
      <c r="B22" s="90"/>
      <c r="C22" s="91"/>
      <c r="D22" s="92" t="s">
        <v>65</v>
      </c>
      <c r="E22" s="38">
        <f>SUM(E17:E21)</f>
        <v>0.28499999999999998</v>
      </c>
      <c r="F22" s="39">
        <f t="shared" si="2"/>
        <v>58.781249999999993</v>
      </c>
      <c r="G22" s="40">
        <f t="shared" si="3"/>
        <v>40771</v>
      </c>
      <c r="H22" s="41">
        <f t="shared" si="4"/>
        <v>2396570.3437499995</v>
      </c>
      <c r="I22" s="40"/>
      <c r="J22" s="149"/>
      <c r="K22" s="150"/>
      <c r="L22" s="152"/>
      <c r="M22" s="150"/>
      <c r="N22" s="150"/>
      <c r="O22" s="48"/>
      <c r="P22" s="143"/>
      <c r="Q22" s="144"/>
    </row>
    <row r="23" spans="1:17" ht="13.15" x14ac:dyDescent="0.25">
      <c r="A23" s="79" t="s">
        <v>3</v>
      </c>
      <c r="B23" s="94" t="s">
        <v>66</v>
      </c>
      <c r="C23" s="93" t="s">
        <v>67</v>
      </c>
      <c r="D23" s="99" t="s">
        <v>68</v>
      </c>
      <c r="E23" s="33">
        <v>0.04</v>
      </c>
      <c r="F23" s="34">
        <f t="shared" si="2"/>
        <v>8.25</v>
      </c>
      <c r="G23" s="37">
        <f t="shared" si="3"/>
        <v>40771</v>
      </c>
      <c r="H23" s="36">
        <f t="shared" si="4"/>
        <v>336360.75</v>
      </c>
      <c r="I23" s="165">
        <v>60</v>
      </c>
      <c r="J23" s="158">
        <f>'Master File (Interior)'!BG9</f>
        <v>44.875</v>
      </c>
      <c r="K23" s="35">
        <f>IF(I23-J23&lt;0,0,I23-J23)</f>
        <v>15.125</v>
      </c>
      <c r="L23" s="159">
        <f>'Master File (Interior)'!BI9</f>
        <v>0.61111111111111116</v>
      </c>
      <c r="M23" s="35">
        <f t="shared" ref="M23:M25" si="12">IF(I23-J23&lt;0,5,I23*L23)</f>
        <v>36.666666666666671</v>
      </c>
      <c r="N23" s="35">
        <f>IF(K23&lt;0,0,IF(K23+M23&gt;I23,I23,K23+M23))</f>
        <v>51.791666666666671</v>
      </c>
      <c r="O23" s="36">
        <f t="shared" ref="O23:O26" si="13">N23/I23*H23</f>
        <v>290344.73072916671</v>
      </c>
      <c r="P23" s="141">
        <f t="shared" ref="P23:P26" si="14">H23-O23</f>
        <v>46016.019270833291</v>
      </c>
      <c r="Q23" s="142">
        <f t="shared" ref="Q23:Q26" si="15">P23/H23</f>
        <v>0.13680555555555543</v>
      </c>
    </row>
    <row r="24" spans="1:17" ht="13.15" x14ac:dyDescent="0.25">
      <c r="A24" s="83"/>
      <c r="B24" s="96"/>
      <c r="C24" s="86"/>
      <c r="D24" s="97" t="s">
        <v>69</v>
      </c>
      <c r="E24" s="33">
        <v>1.4999999999999999E-2</v>
      </c>
      <c r="F24" s="34">
        <f t="shared" si="2"/>
        <v>3.09375</v>
      </c>
      <c r="G24" s="37">
        <f t="shared" si="3"/>
        <v>40771</v>
      </c>
      <c r="H24" s="36">
        <f t="shared" si="4"/>
        <v>126135.28125</v>
      </c>
      <c r="I24" s="165">
        <v>20</v>
      </c>
      <c r="J24" s="158">
        <f>'Master File (Interior)'!AX9</f>
        <v>21.981481481481481</v>
      </c>
      <c r="K24" s="35">
        <f>IF(I24-J24&lt;0,0,I24-J24)</f>
        <v>0</v>
      </c>
      <c r="L24" s="159">
        <f>'Master File (Interior)'!AZ9</f>
        <v>0.51851851851851849</v>
      </c>
      <c r="M24" s="35">
        <f t="shared" si="12"/>
        <v>5</v>
      </c>
      <c r="N24" s="35">
        <f t="shared" ref="N24:N47" si="16">IF(K24&lt;0,0,IF(K24+M24&gt;I24,I24,K24+M24))</f>
        <v>5</v>
      </c>
      <c r="O24" s="36">
        <f t="shared" si="13"/>
        <v>31533.8203125</v>
      </c>
      <c r="P24" s="141">
        <f t="shared" si="14"/>
        <v>94601.4609375</v>
      </c>
      <c r="Q24" s="142">
        <f t="shared" si="15"/>
        <v>0.75</v>
      </c>
    </row>
    <row r="25" spans="1:17" ht="13.9" thickBot="1" x14ac:dyDescent="0.3">
      <c r="A25" s="83"/>
      <c r="B25" s="96"/>
      <c r="C25" s="100"/>
      <c r="D25" s="101" t="s">
        <v>70</v>
      </c>
      <c r="E25" s="33">
        <v>0.04</v>
      </c>
      <c r="F25" s="34">
        <f t="shared" si="2"/>
        <v>8.25</v>
      </c>
      <c r="G25" s="37">
        <f t="shared" si="3"/>
        <v>40771</v>
      </c>
      <c r="H25" s="36">
        <f t="shared" si="4"/>
        <v>336360.75</v>
      </c>
      <c r="I25" s="165">
        <v>20</v>
      </c>
      <c r="J25" s="158">
        <f>'Master File (Interior)'!DI9</f>
        <v>7.5</v>
      </c>
      <c r="K25" s="35">
        <f>IF(I25-J25&lt;0,0,I25-J25)</f>
        <v>12.5</v>
      </c>
      <c r="L25" s="159">
        <f>'Master File (Interior)'!DK9</f>
        <v>0.25</v>
      </c>
      <c r="M25" s="35">
        <f t="shared" si="12"/>
        <v>5</v>
      </c>
      <c r="N25" s="35">
        <f t="shared" si="16"/>
        <v>17.5</v>
      </c>
      <c r="O25" s="166">
        <f t="shared" si="13"/>
        <v>294315.65625</v>
      </c>
      <c r="P25" s="168">
        <f t="shared" si="14"/>
        <v>42045.09375</v>
      </c>
      <c r="Q25" s="169">
        <f t="shared" si="15"/>
        <v>0.125</v>
      </c>
    </row>
    <row r="26" spans="1:17" ht="13.9" thickBot="1" x14ac:dyDescent="0.3">
      <c r="A26" s="83"/>
      <c r="B26" s="96"/>
      <c r="C26" s="93" t="s">
        <v>71</v>
      </c>
      <c r="D26" s="99" t="s">
        <v>72</v>
      </c>
      <c r="E26" s="33">
        <v>1.4999999999999999E-2</v>
      </c>
      <c r="F26" s="34">
        <f t="shared" si="2"/>
        <v>3.09375</v>
      </c>
      <c r="G26" s="37">
        <f t="shared" si="3"/>
        <v>40771</v>
      </c>
      <c r="H26" s="36">
        <f t="shared" si="4"/>
        <v>126135.28125</v>
      </c>
      <c r="I26" s="165">
        <v>30</v>
      </c>
      <c r="J26" s="158">
        <v>53</v>
      </c>
      <c r="K26" s="35">
        <f>IF(I26-J26&lt;0,0,I26-J26)</f>
        <v>0</v>
      </c>
      <c r="L26" s="159">
        <v>0.5</v>
      </c>
      <c r="M26" s="35">
        <f t="shared" ref="M26:M29" si="17">IF(I26-J26&lt;0,5,I26*L26)</f>
        <v>5</v>
      </c>
      <c r="N26" s="35">
        <f t="shared" si="16"/>
        <v>5</v>
      </c>
      <c r="O26" s="36">
        <f t="shared" si="13"/>
        <v>21022.546875</v>
      </c>
      <c r="P26" s="141">
        <f t="shared" si="14"/>
        <v>105112.734375</v>
      </c>
      <c r="Q26" s="142">
        <f t="shared" si="15"/>
        <v>0.83333333333333337</v>
      </c>
    </row>
    <row r="27" spans="1:17" ht="13.15" x14ac:dyDescent="0.25">
      <c r="A27" s="83"/>
      <c r="B27" s="96"/>
      <c r="C27" s="93" t="s">
        <v>73</v>
      </c>
      <c r="D27" s="99" t="s">
        <v>74</v>
      </c>
      <c r="E27" s="33">
        <v>2.5000000000000001E-2</v>
      </c>
      <c r="F27" s="34">
        <f t="shared" si="2"/>
        <v>5.15625</v>
      </c>
      <c r="G27" s="37">
        <f t="shared" si="3"/>
        <v>40771</v>
      </c>
      <c r="H27" s="36">
        <f t="shared" si="4"/>
        <v>210225.46875</v>
      </c>
      <c r="I27" s="165">
        <v>10</v>
      </c>
      <c r="J27" s="158">
        <f>'Master File (Interior)'!AF9</f>
        <v>6.6785714285714288</v>
      </c>
      <c r="K27" s="35">
        <f>IF(I27-J27&lt;0,0,I27-J27)</f>
        <v>3.3214285714285712</v>
      </c>
      <c r="L27" s="159">
        <f>'Master File (Interior)'!AH9</f>
        <v>0.625</v>
      </c>
      <c r="M27" s="35">
        <f t="shared" si="17"/>
        <v>6.25</v>
      </c>
      <c r="N27" s="35">
        <f t="shared" si="16"/>
        <v>9.5714285714285712</v>
      </c>
      <c r="O27" s="166">
        <f t="shared" ref="O27:O29" si="18">N27/I27*H27</f>
        <v>201215.80580357142</v>
      </c>
      <c r="P27" s="168">
        <f t="shared" ref="P27:P29" si="19">H27-O27</f>
        <v>9009.6629464285797</v>
      </c>
      <c r="Q27" s="169">
        <f t="shared" ref="Q27:Q29" si="20">P27/H27</f>
        <v>4.2857142857142899E-2</v>
      </c>
    </row>
    <row r="28" spans="1:17" ht="13.15" x14ac:dyDescent="0.25">
      <c r="A28" s="83"/>
      <c r="B28" s="96"/>
      <c r="C28" s="86"/>
      <c r="D28" s="102" t="s">
        <v>75</v>
      </c>
      <c r="E28" s="33">
        <v>0.06</v>
      </c>
      <c r="F28" s="34">
        <f t="shared" si="2"/>
        <v>12.375</v>
      </c>
      <c r="G28" s="37">
        <f t="shared" si="3"/>
        <v>40771</v>
      </c>
      <c r="H28" s="36">
        <f t="shared" si="4"/>
        <v>504541.125</v>
      </c>
      <c r="I28" s="35">
        <v>20</v>
      </c>
      <c r="J28" s="158">
        <f>'Master File (Interior)'!W9</f>
        <v>16.696428571428573</v>
      </c>
      <c r="K28" s="35">
        <f t="shared" ref="K28:K29" si="21">IF(I28-J28&lt;0,0,I28-J28)</f>
        <v>3.303571428571427</v>
      </c>
      <c r="L28" s="159">
        <f>'Master File (Interior)'!Y9</f>
        <v>0.52222222222222225</v>
      </c>
      <c r="M28" s="35">
        <f t="shared" si="17"/>
        <v>10.444444444444445</v>
      </c>
      <c r="N28" s="35">
        <f t="shared" si="16"/>
        <v>13.748015873015872</v>
      </c>
      <c r="O28" s="166">
        <f t="shared" si="18"/>
        <v>346821.96975446423</v>
      </c>
      <c r="P28" s="168">
        <f t="shared" si="19"/>
        <v>157719.15524553577</v>
      </c>
      <c r="Q28" s="169">
        <f t="shared" si="20"/>
        <v>0.31259920634920646</v>
      </c>
    </row>
    <row r="29" spans="1:17" ht="13.9" thickBot="1" x14ac:dyDescent="0.3">
      <c r="A29" s="103"/>
      <c r="B29" s="95"/>
      <c r="C29" s="100"/>
      <c r="D29" s="101" t="s">
        <v>76</v>
      </c>
      <c r="E29" s="33">
        <v>0.06</v>
      </c>
      <c r="F29" s="34">
        <f t="shared" si="2"/>
        <v>12.375</v>
      </c>
      <c r="G29" s="37">
        <f t="shared" si="3"/>
        <v>40771</v>
      </c>
      <c r="H29" s="36">
        <f t="shared" si="4"/>
        <v>504541.125</v>
      </c>
      <c r="I29" s="165">
        <v>30</v>
      </c>
      <c r="J29" s="158">
        <f>'Master File (Interior)'!AO9</f>
        <v>18.559999999999999</v>
      </c>
      <c r="K29" s="35">
        <f t="shared" si="21"/>
        <v>11.440000000000001</v>
      </c>
      <c r="L29" s="159">
        <f>'Master File (Interior)'!AQ9</f>
        <v>0.53</v>
      </c>
      <c r="M29" s="35">
        <f t="shared" si="17"/>
        <v>15.9</v>
      </c>
      <c r="N29" s="35">
        <f t="shared" si="16"/>
        <v>27.340000000000003</v>
      </c>
      <c r="O29" s="166">
        <f t="shared" si="18"/>
        <v>459805.14525000006</v>
      </c>
      <c r="P29" s="168">
        <f t="shared" si="19"/>
        <v>44735.97974999994</v>
      </c>
      <c r="Q29" s="169">
        <f t="shared" si="20"/>
        <v>8.8666666666666547E-2</v>
      </c>
    </row>
    <row r="30" spans="1:17" ht="13.9" thickBot="1" x14ac:dyDescent="0.3">
      <c r="A30" s="89"/>
      <c r="B30" s="90"/>
      <c r="C30" s="91"/>
      <c r="D30" s="92" t="s">
        <v>77</v>
      </c>
      <c r="E30" s="38">
        <f>SUM(E23:E29)</f>
        <v>0.255</v>
      </c>
      <c r="F30" s="39">
        <f t="shared" si="2"/>
        <v>52.59375</v>
      </c>
      <c r="G30" s="40">
        <f t="shared" si="3"/>
        <v>40771</v>
      </c>
      <c r="H30" s="41">
        <f t="shared" si="4"/>
        <v>2144299.78125</v>
      </c>
      <c r="I30" s="40"/>
      <c r="J30" s="149"/>
      <c r="K30" s="150"/>
      <c r="L30" s="152"/>
      <c r="M30" s="150"/>
      <c r="N30" s="150"/>
      <c r="O30" s="48"/>
      <c r="P30" s="143"/>
      <c r="Q30" s="144"/>
    </row>
    <row r="31" spans="1:17" ht="13.5" thickBot="1" x14ac:dyDescent="0.25">
      <c r="A31" s="104" t="s">
        <v>1</v>
      </c>
      <c r="B31" s="93" t="s">
        <v>78</v>
      </c>
      <c r="C31" s="94" t="s">
        <v>79</v>
      </c>
      <c r="D31" s="105" t="s">
        <v>80</v>
      </c>
      <c r="E31" s="33">
        <v>5.0000000000000001E-3</v>
      </c>
      <c r="F31" s="34">
        <f t="shared" si="2"/>
        <v>1.03125</v>
      </c>
      <c r="G31" s="37">
        <f t="shared" si="3"/>
        <v>40771</v>
      </c>
      <c r="H31" s="36">
        <f t="shared" si="4"/>
        <v>42045.09375</v>
      </c>
      <c r="I31" s="165">
        <v>60</v>
      </c>
      <c r="J31" s="158" t="s">
        <v>135</v>
      </c>
      <c r="K31" s="35">
        <v>0</v>
      </c>
      <c r="L31" s="159">
        <v>0.1</v>
      </c>
      <c r="M31" s="35">
        <v>0</v>
      </c>
      <c r="N31" s="35">
        <f t="shared" si="16"/>
        <v>0</v>
      </c>
      <c r="O31" s="36">
        <f>N31/I31*H31</f>
        <v>0</v>
      </c>
      <c r="P31" s="141">
        <f>H31-O31</f>
        <v>42045.09375</v>
      </c>
      <c r="Q31" s="142">
        <f>P31/H31</f>
        <v>1</v>
      </c>
    </row>
    <row r="32" spans="1:17" x14ac:dyDescent="0.2">
      <c r="A32" s="106"/>
      <c r="B32" s="86"/>
      <c r="C32" s="94" t="s">
        <v>81</v>
      </c>
      <c r="D32" s="88" t="s">
        <v>82</v>
      </c>
      <c r="E32" s="33">
        <v>1.4999999999999999E-2</v>
      </c>
      <c r="F32" s="34">
        <f t="shared" si="2"/>
        <v>3.09375</v>
      </c>
      <c r="G32" s="37">
        <f t="shared" si="3"/>
        <v>40771</v>
      </c>
      <c r="H32" s="36">
        <f t="shared" si="4"/>
        <v>126135.28125</v>
      </c>
      <c r="I32" s="165">
        <v>60</v>
      </c>
      <c r="J32" s="158">
        <f>AVERAGE('Master File (Interior)'!BP9,'Master File (Interior)'!BY9,'Master File (Interior)'!CH9,'Master File (Interior)'!CQ9,'Master File (Interior)'!CZ9)</f>
        <v>34.883333333333333</v>
      </c>
      <c r="K32" s="35">
        <f t="shared" ref="K32:K37" si="22">IF(I32-J32&lt;0,0,I32-J32)</f>
        <v>25.116666666666667</v>
      </c>
      <c r="L32" s="159">
        <f>AVERAGE('Master File (Interior)'!DB9,'Master File (Interior)'!CS9,'Master File (Interior)'!CJ9,'Master File (Interior)'!CA9,'Master File (Interior)'!BR9)</f>
        <v>0.53666666666666674</v>
      </c>
      <c r="M32" s="35">
        <f t="shared" ref="M32" si="23">IF(I32-J32&lt;0,5,I32*L32)</f>
        <v>32.200000000000003</v>
      </c>
      <c r="N32" s="35">
        <f t="shared" si="16"/>
        <v>57.31666666666667</v>
      </c>
      <c r="O32" s="36">
        <f>N32/I32*H32</f>
        <v>120494.231171875</v>
      </c>
      <c r="P32" s="141">
        <f>H32-O32</f>
        <v>5641.0500781250012</v>
      </c>
      <c r="Q32" s="142">
        <f>P32/H32</f>
        <v>4.4722222222222233E-2</v>
      </c>
    </row>
    <row r="33" spans="1:17" x14ac:dyDescent="0.2">
      <c r="A33" s="106"/>
      <c r="B33" s="86"/>
      <c r="C33" s="96"/>
      <c r="D33" s="82" t="s">
        <v>83</v>
      </c>
      <c r="E33" s="33">
        <v>1.2999999999999999E-2</v>
      </c>
      <c r="F33" s="34">
        <f t="shared" si="2"/>
        <v>2.6812499999999999</v>
      </c>
      <c r="G33" s="37">
        <f t="shared" si="3"/>
        <v>40771</v>
      </c>
      <c r="H33" s="36">
        <f t="shared" si="4"/>
        <v>109317.24374999999</v>
      </c>
      <c r="I33" s="165">
        <v>60</v>
      </c>
      <c r="J33" s="158">
        <f>'Master File (Systems)'!E9</f>
        <v>11.5</v>
      </c>
      <c r="K33" s="35">
        <f t="shared" si="22"/>
        <v>48.5</v>
      </c>
      <c r="L33" s="159">
        <f>'Master File (Systems)'!E10</f>
        <v>0.9</v>
      </c>
      <c r="M33" s="35">
        <f t="shared" ref="M33" si="24">IF(I33-J33&lt;0,5,I33*L33)</f>
        <v>54</v>
      </c>
      <c r="N33" s="35">
        <f t="shared" si="16"/>
        <v>60</v>
      </c>
      <c r="O33" s="166">
        <f>N33/I33*H33</f>
        <v>109317.24374999999</v>
      </c>
      <c r="P33" s="168">
        <f>H33-O33</f>
        <v>0</v>
      </c>
      <c r="Q33" s="169">
        <f>P33/H33</f>
        <v>0</v>
      </c>
    </row>
    <row r="34" spans="1:17" x14ac:dyDescent="0.2">
      <c r="A34" s="106"/>
      <c r="B34" s="86"/>
      <c r="C34" s="96"/>
      <c r="D34" s="82" t="s">
        <v>84</v>
      </c>
      <c r="E34" s="33">
        <v>1.2E-2</v>
      </c>
      <c r="F34" s="34">
        <f t="shared" si="2"/>
        <v>2.4750000000000001</v>
      </c>
      <c r="G34" s="37">
        <f t="shared" si="3"/>
        <v>40771</v>
      </c>
      <c r="H34" s="36">
        <f t="shared" si="4"/>
        <v>100908.22500000001</v>
      </c>
      <c r="I34" s="165">
        <v>60</v>
      </c>
      <c r="J34" s="158">
        <v>53</v>
      </c>
      <c r="K34" s="35">
        <f t="shared" si="22"/>
        <v>7</v>
      </c>
      <c r="L34" s="159">
        <f>'Master File (Systems)'!E20</f>
        <v>0</v>
      </c>
      <c r="M34" s="35">
        <f t="shared" ref="M34:M40" si="25">IF(I34-J34&lt;0,5,I34*L34)</f>
        <v>0</v>
      </c>
      <c r="N34" s="35">
        <f t="shared" si="16"/>
        <v>7</v>
      </c>
      <c r="O34" s="36">
        <f t="shared" ref="O34:O40" si="26">N34/I34*H34</f>
        <v>11772.626250000001</v>
      </c>
      <c r="P34" s="141">
        <f t="shared" ref="P34:P40" si="27">H34-O34</f>
        <v>89135.598750000005</v>
      </c>
      <c r="Q34" s="142">
        <f t="shared" ref="Q34:Q40" si="28">P34/H34</f>
        <v>0.8833333333333333</v>
      </c>
    </row>
    <row r="35" spans="1:17" ht="13.5" thickBot="1" x14ac:dyDescent="0.25">
      <c r="A35" s="106"/>
      <c r="B35" s="86"/>
      <c r="C35" s="96"/>
      <c r="D35" s="82" t="s">
        <v>85</v>
      </c>
      <c r="E35" s="33">
        <v>5.0000000000000001E-3</v>
      </c>
      <c r="F35" s="34">
        <f t="shared" si="2"/>
        <v>1.03125</v>
      </c>
      <c r="G35" s="37">
        <f t="shared" si="3"/>
        <v>40771</v>
      </c>
      <c r="H35" s="36">
        <f t="shared" si="4"/>
        <v>42045.09375</v>
      </c>
      <c r="I35" s="165">
        <v>30</v>
      </c>
      <c r="J35" s="158">
        <f>'Master File (Systems)'!E29</f>
        <v>53</v>
      </c>
      <c r="K35" s="35">
        <f t="shared" si="22"/>
        <v>0</v>
      </c>
      <c r="L35" s="159">
        <f>'Master File (Systems)'!E30</f>
        <v>0.5</v>
      </c>
      <c r="M35" s="35">
        <f t="shared" si="25"/>
        <v>5</v>
      </c>
      <c r="N35" s="35">
        <f t="shared" si="16"/>
        <v>5</v>
      </c>
      <c r="O35" s="36">
        <f t="shared" si="26"/>
        <v>7007.515625</v>
      </c>
      <c r="P35" s="141">
        <f t="shared" si="27"/>
        <v>35037.578125</v>
      </c>
      <c r="Q35" s="142">
        <f t="shared" si="28"/>
        <v>0.83333333333333337</v>
      </c>
    </row>
    <row r="36" spans="1:17" x14ac:dyDescent="0.2">
      <c r="A36" s="106"/>
      <c r="B36" s="86"/>
      <c r="C36" s="94" t="s">
        <v>86</v>
      </c>
      <c r="D36" s="88" t="s">
        <v>138</v>
      </c>
      <c r="E36" s="33">
        <v>2.7E-2</v>
      </c>
      <c r="F36" s="34">
        <f t="shared" si="2"/>
        <v>5.5687499999999996</v>
      </c>
      <c r="G36" s="37">
        <f t="shared" si="3"/>
        <v>40771</v>
      </c>
      <c r="H36" s="36">
        <f t="shared" si="4"/>
        <v>227043.50624999998</v>
      </c>
      <c r="I36" s="165">
        <v>60</v>
      </c>
      <c r="J36" s="158">
        <v>53</v>
      </c>
      <c r="K36" s="35">
        <f t="shared" si="22"/>
        <v>7</v>
      </c>
      <c r="L36" s="159">
        <v>0.5</v>
      </c>
      <c r="M36" s="35">
        <f t="shared" si="25"/>
        <v>30</v>
      </c>
      <c r="N36" s="35">
        <f t="shared" si="16"/>
        <v>37</v>
      </c>
      <c r="O36" s="36">
        <f t="shared" si="26"/>
        <v>140010.16218749998</v>
      </c>
      <c r="P36" s="141">
        <f t="shared" si="27"/>
        <v>87033.344062499993</v>
      </c>
      <c r="Q36" s="142">
        <f t="shared" si="28"/>
        <v>0.38333333333333336</v>
      </c>
    </row>
    <row r="37" spans="1:17" x14ac:dyDescent="0.2">
      <c r="A37" s="106"/>
      <c r="B37" s="86"/>
      <c r="C37" s="96"/>
      <c r="D37" s="82" t="s">
        <v>87</v>
      </c>
      <c r="E37" s="33">
        <v>0.02</v>
      </c>
      <c r="F37" s="34">
        <f t="shared" si="2"/>
        <v>4.125</v>
      </c>
      <c r="G37" s="37">
        <f t="shared" si="3"/>
        <v>40771</v>
      </c>
      <c r="H37" s="36">
        <f t="shared" si="4"/>
        <v>168180.375</v>
      </c>
      <c r="I37" s="165">
        <v>60</v>
      </c>
      <c r="J37" s="158">
        <f>AVERAGE('Master File (Systems)'!E69,'Master File (Systems)'!E39,'Master File (Systems)'!E49,'Master File (Systems)'!E79)</f>
        <v>53</v>
      </c>
      <c r="K37" s="35">
        <f t="shared" si="22"/>
        <v>7</v>
      </c>
      <c r="L37" s="159">
        <f>AVERAGE('Master File (Systems)'!E70,'Master File (Systems)'!E40,'Master File (Systems)'!E50,'Master File (Systems)'!E80)</f>
        <v>0.5</v>
      </c>
      <c r="M37" s="35">
        <f t="shared" si="25"/>
        <v>30</v>
      </c>
      <c r="N37" s="35">
        <f t="shared" si="16"/>
        <v>37</v>
      </c>
      <c r="O37" s="36">
        <f t="shared" si="26"/>
        <v>103711.23125000001</v>
      </c>
      <c r="P37" s="141">
        <f t="shared" si="27"/>
        <v>64469.143749999988</v>
      </c>
      <c r="Q37" s="142">
        <f t="shared" si="28"/>
        <v>0.38333333333333325</v>
      </c>
    </row>
    <row r="38" spans="1:17" x14ac:dyDescent="0.2">
      <c r="A38" s="106"/>
      <c r="B38" s="86"/>
      <c r="C38" s="96"/>
      <c r="D38" s="107" t="s">
        <v>139</v>
      </c>
      <c r="E38" s="33">
        <v>0.04</v>
      </c>
      <c r="F38" s="34">
        <f t="shared" si="2"/>
        <v>8.25</v>
      </c>
      <c r="G38" s="37">
        <f t="shared" si="3"/>
        <v>40771</v>
      </c>
      <c r="H38" s="36">
        <f t="shared" si="4"/>
        <v>336360.75</v>
      </c>
      <c r="I38" s="165">
        <v>40</v>
      </c>
      <c r="J38" s="158">
        <v>53</v>
      </c>
      <c r="K38" s="35">
        <f t="shared" ref="K38:K42" si="29">IF(I38-J38&lt;0,0,I38-J38)</f>
        <v>0</v>
      </c>
      <c r="L38" s="159">
        <f>AVERAGE('Master File (Systems)'!E100,'Master File (Systems)'!E140,'Master File (Systems)'!E160,'Master File (Systems)'!E170,'Master File (Systems)'!E180,'Master File (Systems)'!E190)</f>
        <v>0.66666666666666663</v>
      </c>
      <c r="M38" s="35">
        <f t="shared" si="25"/>
        <v>5</v>
      </c>
      <c r="N38" s="35">
        <f t="shared" si="16"/>
        <v>5</v>
      </c>
      <c r="O38" s="36">
        <f t="shared" si="26"/>
        <v>42045.09375</v>
      </c>
      <c r="P38" s="141">
        <f t="shared" si="27"/>
        <v>294315.65625</v>
      </c>
      <c r="Q38" s="142">
        <f t="shared" si="28"/>
        <v>0.875</v>
      </c>
    </row>
    <row r="39" spans="1:17" x14ac:dyDescent="0.2">
      <c r="A39" s="106"/>
      <c r="B39" s="86"/>
      <c r="C39" s="96"/>
      <c r="D39" s="107" t="s">
        <v>140</v>
      </c>
      <c r="E39" s="33">
        <v>0.04</v>
      </c>
      <c r="F39" s="34">
        <f t="shared" si="2"/>
        <v>8.25</v>
      </c>
      <c r="G39" s="37">
        <f t="shared" si="3"/>
        <v>40771</v>
      </c>
      <c r="H39" s="36">
        <f t="shared" si="4"/>
        <v>336360.75</v>
      </c>
      <c r="I39" s="165">
        <v>40</v>
      </c>
      <c r="J39" s="158">
        <f>AVERAGE('Master File (Interior)'!ES9,'Master File (Interior)'!EJ9,'Master File (Systems)'!E129,'Master File (Systems)'!E89)</f>
        <v>17.907407407407408</v>
      </c>
      <c r="K39" s="35">
        <f t="shared" si="29"/>
        <v>22.092592592592592</v>
      </c>
      <c r="L39" s="159">
        <f>AVERAGE('Master File (Interior)'!EU9,'Master File (Interior)'!EL9,'Master File (Systems)'!E130,'Master File (Systems)'!E90)</f>
        <v>0.375</v>
      </c>
      <c r="M39" s="35">
        <f t="shared" si="25"/>
        <v>15</v>
      </c>
      <c r="N39" s="35">
        <f t="shared" si="16"/>
        <v>37.092592592592595</v>
      </c>
      <c r="O39" s="36">
        <f t="shared" si="26"/>
        <v>311912.30659722228</v>
      </c>
      <c r="P39" s="141">
        <f t="shared" si="27"/>
        <v>24448.443402777717</v>
      </c>
      <c r="Q39" s="142">
        <f t="shared" si="28"/>
        <v>7.2685185185185006E-2</v>
      </c>
    </row>
    <row r="40" spans="1:17" ht="13.5" thickBot="1" x14ac:dyDescent="0.25">
      <c r="A40" s="106"/>
      <c r="B40" s="86"/>
      <c r="C40" s="96"/>
      <c r="D40" s="82" t="s">
        <v>88</v>
      </c>
      <c r="E40" s="33">
        <v>0.02</v>
      </c>
      <c r="F40" s="34">
        <f t="shared" si="2"/>
        <v>4.125</v>
      </c>
      <c r="G40" s="37">
        <f t="shared" si="3"/>
        <v>40771</v>
      </c>
      <c r="H40" s="36">
        <f t="shared" si="4"/>
        <v>168180.375</v>
      </c>
      <c r="I40" s="165">
        <v>40</v>
      </c>
      <c r="J40" s="158">
        <v>18</v>
      </c>
      <c r="K40" s="35">
        <f t="shared" si="29"/>
        <v>22</v>
      </c>
      <c r="L40" s="159">
        <f>'Master File (Systems)'!E290</f>
        <v>0.1</v>
      </c>
      <c r="M40" s="35">
        <f t="shared" si="25"/>
        <v>4</v>
      </c>
      <c r="N40" s="35">
        <f t="shared" si="16"/>
        <v>26</v>
      </c>
      <c r="O40" s="196">
        <f t="shared" si="26"/>
        <v>109317.24375000001</v>
      </c>
      <c r="P40" s="197">
        <f t="shared" si="27"/>
        <v>58863.131249999991</v>
      </c>
      <c r="Q40" s="146">
        <f t="shared" si="28"/>
        <v>0.34999999999999992</v>
      </c>
    </row>
    <row r="41" spans="1:17" x14ac:dyDescent="0.2">
      <c r="A41" s="106"/>
      <c r="B41" s="86"/>
      <c r="C41" s="94" t="s">
        <v>89</v>
      </c>
      <c r="D41" s="88" t="s">
        <v>90</v>
      </c>
      <c r="E41" s="33">
        <v>1.4999999999999999E-2</v>
      </c>
      <c r="F41" s="34">
        <f t="shared" si="2"/>
        <v>3.09375</v>
      </c>
      <c r="G41" s="37">
        <f t="shared" si="3"/>
        <v>40771</v>
      </c>
      <c r="H41" s="36">
        <f t="shared" si="4"/>
        <v>126135.28125</v>
      </c>
      <c r="I41" s="165">
        <v>20</v>
      </c>
      <c r="J41" s="158">
        <v>53</v>
      </c>
      <c r="K41" s="35">
        <f t="shared" si="29"/>
        <v>0</v>
      </c>
      <c r="L41" s="159">
        <f>'Master File (Systems)'!E200</f>
        <v>0</v>
      </c>
      <c r="M41" s="35">
        <f t="shared" ref="M41:M42" si="30">IF(I41-J41&lt;0,5,I41*L41)</f>
        <v>5</v>
      </c>
      <c r="N41" s="35">
        <f t="shared" si="16"/>
        <v>5</v>
      </c>
      <c r="O41" s="166">
        <f t="shared" ref="O41:O42" si="31">N41/I41*H41</f>
        <v>31533.8203125</v>
      </c>
      <c r="P41" s="168">
        <f t="shared" ref="P41:P42" si="32">H41-O41</f>
        <v>94601.4609375</v>
      </c>
      <c r="Q41" s="169">
        <f>IF(J41=0,1,P41/H41)</f>
        <v>0.75</v>
      </c>
    </row>
    <row r="42" spans="1:17" x14ac:dyDescent="0.2">
      <c r="A42" s="106"/>
      <c r="B42" s="86"/>
      <c r="C42" s="108"/>
      <c r="D42" s="82" t="s">
        <v>91</v>
      </c>
      <c r="E42" s="33">
        <v>0.01</v>
      </c>
      <c r="F42" s="34">
        <f t="shared" si="2"/>
        <v>2.0625</v>
      </c>
      <c r="G42" s="37">
        <f t="shared" si="3"/>
        <v>40771</v>
      </c>
      <c r="H42" s="36">
        <f t="shared" si="4"/>
        <v>84090.1875</v>
      </c>
      <c r="I42" s="165">
        <v>20</v>
      </c>
      <c r="J42" s="158">
        <v>53</v>
      </c>
      <c r="K42" s="35">
        <f t="shared" si="29"/>
        <v>0</v>
      </c>
      <c r="L42" s="159">
        <f>'Master File (Systems)'!E210</f>
        <v>0</v>
      </c>
      <c r="M42" s="35">
        <f t="shared" si="30"/>
        <v>5</v>
      </c>
      <c r="N42" s="35">
        <f t="shared" si="16"/>
        <v>5</v>
      </c>
      <c r="O42" s="36">
        <f t="shared" si="31"/>
        <v>21022.546875</v>
      </c>
      <c r="P42" s="141">
        <f t="shared" si="32"/>
        <v>63067.640625</v>
      </c>
      <c r="Q42" s="142">
        <f t="shared" ref="Q42" si="33">P42/H42</f>
        <v>0.75</v>
      </c>
    </row>
    <row r="43" spans="1:17" ht="13.5" thickBot="1" x14ac:dyDescent="0.25">
      <c r="A43" s="106"/>
      <c r="B43" s="86"/>
      <c r="C43" s="96"/>
      <c r="D43" s="82" t="s">
        <v>92</v>
      </c>
      <c r="E43" s="33">
        <v>2E-3</v>
      </c>
      <c r="F43" s="34">
        <f t="shared" si="2"/>
        <v>0.41250000000000003</v>
      </c>
      <c r="G43" s="37">
        <f t="shared" si="3"/>
        <v>40771</v>
      </c>
      <c r="H43" s="36">
        <f t="shared" si="4"/>
        <v>16818.037500000002</v>
      </c>
      <c r="I43" s="165">
        <v>20</v>
      </c>
      <c r="J43" s="158">
        <f>AVERAGE('Master File (Interior)'!FB9)</f>
        <v>13.833333333333334</v>
      </c>
      <c r="K43" s="35">
        <f>IF(I43-J43&lt;0,0,I43-J43)</f>
        <v>6.1666666666666661</v>
      </c>
      <c r="L43" s="159">
        <f>AVERAGE('Master File (Interior)'!FD9)</f>
        <v>0.75</v>
      </c>
      <c r="M43" s="35">
        <f t="shared" ref="M43" si="34">IF(I43-J43&lt;0,5,I43*L43)</f>
        <v>15</v>
      </c>
      <c r="N43" s="35">
        <f t="shared" si="16"/>
        <v>20</v>
      </c>
      <c r="O43" s="36">
        <f>N43/I43*H43</f>
        <v>16818.037500000002</v>
      </c>
      <c r="P43" s="141">
        <f>H43-O43</f>
        <v>0</v>
      </c>
      <c r="Q43" s="142">
        <f>P43/H43</f>
        <v>0</v>
      </c>
    </row>
    <row r="44" spans="1:17" x14ac:dyDescent="0.2">
      <c r="A44" s="106"/>
      <c r="B44" s="86"/>
      <c r="C44" s="94" t="s">
        <v>93</v>
      </c>
      <c r="D44" s="88" t="s">
        <v>94</v>
      </c>
      <c r="E44" s="33">
        <v>1.2999999999999999E-2</v>
      </c>
      <c r="F44" s="34">
        <f t="shared" si="2"/>
        <v>2.6812499999999999</v>
      </c>
      <c r="G44" s="37">
        <f t="shared" si="3"/>
        <v>40771</v>
      </c>
      <c r="H44" s="36">
        <f t="shared" si="4"/>
        <v>109317.24374999999</v>
      </c>
      <c r="I44" s="165">
        <v>60</v>
      </c>
      <c r="J44" s="158">
        <f>'Master File (Systems)'!E239</f>
        <v>53</v>
      </c>
      <c r="K44" s="35">
        <f>IF(I44-J44&lt;0,0,I44-J44)</f>
        <v>7</v>
      </c>
      <c r="L44" s="159">
        <f>'Master File (Systems)'!E240</f>
        <v>0.75</v>
      </c>
      <c r="M44" s="35">
        <f t="shared" ref="M44:M45" si="35">IF(I44-J44&lt;0,5,I44*L44)</f>
        <v>45</v>
      </c>
      <c r="N44" s="35">
        <f t="shared" si="16"/>
        <v>52</v>
      </c>
      <c r="O44" s="36">
        <f>N44/I44*H44</f>
        <v>94741.611250000002</v>
      </c>
      <c r="P44" s="141">
        <f>H44-O44</f>
        <v>14575.632499999992</v>
      </c>
      <c r="Q44" s="142">
        <f>P44/H44</f>
        <v>0.13333333333333328</v>
      </c>
    </row>
    <row r="45" spans="1:17" x14ac:dyDescent="0.2">
      <c r="A45" s="106"/>
      <c r="B45" s="86"/>
      <c r="C45" s="96"/>
      <c r="D45" s="82" t="s">
        <v>95</v>
      </c>
      <c r="E45" s="33">
        <v>7.0000000000000007E-2</v>
      </c>
      <c r="F45" s="34">
        <f t="shared" si="2"/>
        <v>14.437500000000002</v>
      </c>
      <c r="G45" s="37">
        <f t="shared" si="3"/>
        <v>40771</v>
      </c>
      <c r="H45" s="36">
        <f t="shared" si="4"/>
        <v>588631.31250000012</v>
      </c>
      <c r="I45" s="165">
        <v>30</v>
      </c>
      <c r="J45" s="158">
        <f>AVERAGE('Master File (Interior)'!DR9,'Master File (Exterior)'!J69,'Master File (Exterior)'!J79)</f>
        <v>17.971014492753621</v>
      </c>
      <c r="K45" s="35">
        <f>IF(I45-J45&lt;0,0,I45-J45)</f>
        <v>12.028985507246379</v>
      </c>
      <c r="L45" s="159">
        <f>AVERAGE('Master File (Interior)'!DT9,'Master File (Exterior)'!J70,'Master File (Exterior)'!J80)</f>
        <v>0.65217391304347827</v>
      </c>
      <c r="M45" s="35">
        <f t="shared" si="35"/>
        <v>19.565217391304348</v>
      </c>
      <c r="N45" s="35">
        <f t="shared" si="16"/>
        <v>30</v>
      </c>
      <c r="O45" s="36">
        <f>N45/I45*H45</f>
        <v>588631.31250000012</v>
      </c>
      <c r="P45" s="141">
        <f>H45-O45</f>
        <v>0</v>
      </c>
      <c r="Q45" s="142">
        <f>P45/H45</f>
        <v>0</v>
      </c>
    </row>
    <row r="46" spans="1:17" x14ac:dyDescent="0.2">
      <c r="A46" s="106"/>
      <c r="B46" s="86"/>
      <c r="C46" s="96"/>
      <c r="D46" s="107" t="s">
        <v>96</v>
      </c>
      <c r="E46" s="33">
        <v>0.03</v>
      </c>
      <c r="F46" s="34">
        <f t="shared" si="2"/>
        <v>6.1875</v>
      </c>
      <c r="G46" s="37">
        <f t="shared" si="3"/>
        <v>40771</v>
      </c>
      <c r="H46" s="36">
        <f t="shared" si="4"/>
        <v>252270.5625</v>
      </c>
      <c r="I46" s="165">
        <v>20</v>
      </c>
      <c r="J46" s="158">
        <f>AVERAGE('Master File (Systems)'!E249,'Master File (Systems)'!E259,'Master File (Interior)'!GL9,'Master File (Systems)'!J79,'Master File (Systems)'!J49,'Master File (Systems)'!E269,'Master File (Systems)'!E279,'Master File (Interior)'!GC9,'Master File (Systems)'!J19,'Master File (Systems)'!J29,'Master File (Systems)'!J39,'Master File (Systems)'!J59)</f>
        <v>17.545454545454547</v>
      </c>
      <c r="K46" s="35">
        <f>IF(I46-J46&lt;0,0,I46-J46)</f>
        <v>2.4545454545454533</v>
      </c>
      <c r="L46" s="159">
        <f>AVERAGE('Master File (Systems)'!E250,'Master File (Systems)'!E260,'Master File (Interior)'!GN9,'Master File (Systems)'!J50,'Master File (Systems)'!J80,'Master File (Systems)'!E270,'Master File (Systems)'!E280,'Master File (Interior)'!GE9,'Master File (Systems)'!J20,'Master File (Systems)'!J30,'Master File (Systems)'!J40,'Master File (Systems)'!J60)</f>
        <v>0.55909090909090908</v>
      </c>
      <c r="M46" s="35">
        <f t="shared" ref="M46" si="36">IF(I46-J46&lt;0,5,I46*L46)</f>
        <v>11.181818181818182</v>
      </c>
      <c r="N46" s="35">
        <f t="shared" si="16"/>
        <v>13.636363636363635</v>
      </c>
      <c r="O46" s="36">
        <f>N46/I46*H46</f>
        <v>172002.65625</v>
      </c>
      <c r="P46" s="141">
        <f>H46-O46</f>
        <v>80267.90625</v>
      </c>
      <c r="Q46" s="142">
        <f>P46/H46</f>
        <v>0.31818181818181818</v>
      </c>
    </row>
    <row r="47" spans="1:17" ht="13.5" thickBot="1" x14ac:dyDescent="0.25">
      <c r="A47" s="109"/>
      <c r="B47" s="100"/>
      <c r="C47" s="95"/>
      <c r="D47" s="85" t="s">
        <v>97</v>
      </c>
      <c r="E47" s="42">
        <v>3.0000000000000001E-3</v>
      </c>
      <c r="F47" s="43">
        <f t="shared" si="2"/>
        <v>0.61875000000000002</v>
      </c>
      <c r="G47" s="44">
        <f t="shared" si="3"/>
        <v>40771</v>
      </c>
      <c r="H47" s="45">
        <f t="shared" si="4"/>
        <v>25227.056250000001</v>
      </c>
      <c r="I47" s="165">
        <v>20</v>
      </c>
      <c r="J47" s="158">
        <f>AVERAGE('Master File (Systems)'!E219,'Master File (Interior)'!EA9,'Master File (Systems)'!E229)</f>
        <v>41.097826086956523</v>
      </c>
      <c r="K47" s="35">
        <f>IF(I47-J47&lt;0,0,I47-J47)</f>
        <v>0</v>
      </c>
      <c r="L47" s="159">
        <f>AVERAGE('Master File (Systems)'!E220,'Master File (Interior)'!EC9,'Master File (Systems)'!E230)</f>
        <v>0.53804347826086962</v>
      </c>
      <c r="M47" s="35">
        <f t="shared" ref="M47" si="37">IF(I47-J47&lt;0,5,I47*L47)</f>
        <v>5</v>
      </c>
      <c r="N47" s="35">
        <f t="shared" si="16"/>
        <v>5</v>
      </c>
      <c r="O47" s="166">
        <f>N47/I47*H47</f>
        <v>6306.7640625000004</v>
      </c>
      <c r="P47" s="168">
        <f>H47-O47</f>
        <v>18920.292187500003</v>
      </c>
      <c r="Q47" s="169">
        <f>P47/H47</f>
        <v>0.75000000000000011</v>
      </c>
    </row>
    <row r="48" spans="1:17" ht="13.5" thickBot="1" x14ac:dyDescent="0.25">
      <c r="A48" s="110"/>
      <c r="B48" s="90"/>
      <c r="C48" s="91"/>
      <c r="D48" s="92" t="s">
        <v>98</v>
      </c>
      <c r="E48" s="46">
        <f>SUM(E31:E47)</f>
        <v>0.34000000000000008</v>
      </c>
      <c r="F48" s="47">
        <f t="shared" si="2"/>
        <v>70.125000000000014</v>
      </c>
      <c r="G48" s="48">
        <f t="shared" si="3"/>
        <v>40771</v>
      </c>
      <c r="H48" s="49">
        <f t="shared" si="4"/>
        <v>2859066.3750000005</v>
      </c>
      <c r="I48" s="164"/>
      <c r="J48" s="160"/>
      <c r="K48" s="167"/>
      <c r="L48" s="161"/>
      <c r="M48" s="167"/>
      <c r="N48" s="136"/>
      <c r="O48" s="48"/>
      <c r="P48" s="143"/>
      <c r="Q48" s="144"/>
    </row>
    <row r="49" spans="1:17" hidden="1" x14ac:dyDescent="0.2">
      <c r="A49" s="111" t="s">
        <v>99</v>
      </c>
      <c r="B49" s="112" t="s">
        <v>100</v>
      </c>
      <c r="C49" s="113" t="s">
        <v>101</v>
      </c>
      <c r="D49" s="114" t="s">
        <v>102</v>
      </c>
      <c r="E49" s="42"/>
      <c r="F49" s="43"/>
      <c r="G49" s="44">
        <f t="shared" si="3"/>
        <v>40771</v>
      </c>
      <c r="H49" s="44"/>
      <c r="I49" s="163"/>
      <c r="J49" s="155"/>
      <c r="K49" s="162"/>
      <c r="L49" s="156"/>
      <c r="M49" s="162"/>
      <c r="N49" s="135"/>
      <c r="O49" s="44"/>
      <c r="P49" s="145"/>
      <c r="Q49" s="146"/>
    </row>
    <row r="50" spans="1:17" hidden="1" x14ac:dyDescent="0.2">
      <c r="A50" s="115"/>
      <c r="B50" s="116"/>
      <c r="C50" s="117"/>
      <c r="D50" s="118" t="s">
        <v>103</v>
      </c>
      <c r="E50" s="42"/>
      <c r="F50" s="43"/>
      <c r="G50" s="44">
        <f t="shared" si="3"/>
        <v>40771</v>
      </c>
      <c r="H50" s="44"/>
      <c r="I50" s="163"/>
      <c r="J50" s="155"/>
      <c r="K50" s="162"/>
      <c r="L50" s="156"/>
      <c r="M50" s="162"/>
      <c r="N50" s="135"/>
      <c r="O50" s="44"/>
      <c r="P50" s="145"/>
      <c r="Q50" s="146"/>
    </row>
    <row r="51" spans="1:17" hidden="1" x14ac:dyDescent="0.2">
      <c r="A51" s="115"/>
      <c r="B51" s="116"/>
      <c r="C51" s="117"/>
      <c r="D51" s="118" t="s">
        <v>104</v>
      </c>
      <c r="E51" s="42"/>
      <c r="F51" s="43"/>
      <c r="G51" s="44">
        <f t="shared" si="3"/>
        <v>40771</v>
      </c>
      <c r="H51" s="44"/>
      <c r="I51" s="163"/>
      <c r="J51" s="155"/>
      <c r="K51" s="162"/>
      <c r="L51" s="156"/>
      <c r="M51" s="162"/>
      <c r="N51" s="135"/>
      <c r="O51" s="44"/>
      <c r="P51" s="145"/>
      <c r="Q51" s="146"/>
    </row>
    <row r="52" spans="1:17" ht="13.5" hidden="1" thickBot="1" x14ac:dyDescent="0.25">
      <c r="A52" s="115"/>
      <c r="B52" s="116"/>
      <c r="C52" s="119"/>
      <c r="D52" s="120" t="s">
        <v>105</v>
      </c>
      <c r="E52" s="42"/>
      <c r="F52" s="43"/>
      <c r="G52" s="44">
        <f t="shared" si="3"/>
        <v>40771</v>
      </c>
      <c r="H52" s="44"/>
      <c r="I52" s="163"/>
      <c r="J52" s="155"/>
      <c r="K52" s="162"/>
      <c r="L52" s="156"/>
      <c r="M52" s="162"/>
      <c r="N52" s="135"/>
      <c r="O52" s="44"/>
      <c r="P52" s="145"/>
      <c r="Q52" s="146"/>
    </row>
    <row r="53" spans="1:17" hidden="1" x14ac:dyDescent="0.2">
      <c r="A53" s="115"/>
      <c r="B53" s="116"/>
      <c r="C53" s="113" t="s">
        <v>106</v>
      </c>
      <c r="D53" s="114" t="s">
        <v>107</v>
      </c>
      <c r="E53" s="42"/>
      <c r="F53" s="43"/>
      <c r="G53" s="44">
        <f t="shared" si="3"/>
        <v>40771</v>
      </c>
      <c r="H53" s="44"/>
      <c r="I53" s="163"/>
      <c r="J53" s="155"/>
      <c r="K53" s="162"/>
      <c r="L53" s="156"/>
      <c r="M53" s="162"/>
      <c r="N53" s="135"/>
      <c r="O53" s="44"/>
      <c r="P53" s="145"/>
      <c r="Q53" s="146"/>
    </row>
    <row r="54" spans="1:17" ht="13.5" hidden="1" thickBot="1" x14ac:dyDescent="0.25">
      <c r="A54" s="121"/>
      <c r="B54" s="122"/>
      <c r="C54" s="119"/>
      <c r="D54" s="120" t="s">
        <v>108</v>
      </c>
      <c r="E54" s="42"/>
      <c r="F54" s="43"/>
      <c r="G54" s="44">
        <f t="shared" si="3"/>
        <v>40771</v>
      </c>
      <c r="H54" s="44"/>
      <c r="I54" s="163"/>
      <c r="J54" s="155"/>
      <c r="K54" s="162"/>
      <c r="L54" s="156"/>
      <c r="M54" s="162"/>
      <c r="N54" s="135"/>
      <c r="O54" s="44"/>
      <c r="P54" s="145"/>
      <c r="Q54" s="146"/>
    </row>
    <row r="55" spans="1:17" ht="13.5" hidden="1" thickBot="1" x14ac:dyDescent="0.25">
      <c r="A55" s="115"/>
      <c r="B55" s="117"/>
      <c r="C55" s="123"/>
      <c r="D55" s="124" t="s">
        <v>109</v>
      </c>
      <c r="E55" s="46">
        <f>SUM(E49:E54)</f>
        <v>0</v>
      </c>
      <c r="F55" s="47"/>
      <c r="G55" s="48">
        <f t="shared" si="3"/>
        <v>40771</v>
      </c>
      <c r="H55" s="48"/>
      <c r="I55" s="164"/>
      <c r="J55" s="154"/>
      <c r="K55" s="167"/>
      <c r="L55" s="157"/>
      <c r="M55" s="167"/>
      <c r="N55" s="136"/>
      <c r="O55" s="48"/>
      <c r="P55" s="143"/>
      <c r="Q55" s="144"/>
    </row>
    <row r="56" spans="1:17" ht="13.5" hidden="1" thickBot="1" x14ac:dyDescent="0.25">
      <c r="A56" s="111" t="s">
        <v>110</v>
      </c>
      <c r="B56" s="112" t="s">
        <v>111</v>
      </c>
      <c r="C56" s="112" t="s">
        <v>112</v>
      </c>
      <c r="D56" s="114" t="s">
        <v>113</v>
      </c>
      <c r="E56" s="42"/>
      <c r="F56" s="43"/>
      <c r="G56" s="44">
        <f t="shared" si="3"/>
        <v>40771</v>
      </c>
      <c r="H56" s="44"/>
      <c r="I56" s="163"/>
      <c r="J56" s="155"/>
      <c r="K56" s="162"/>
      <c r="L56" s="156"/>
      <c r="M56" s="162"/>
      <c r="N56" s="135"/>
      <c r="O56" s="44"/>
      <c r="P56" s="145"/>
      <c r="Q56" s="146"/>
    </row>
    <row r="57" spans="1:17" ht="13.5" hidden="1" thickBot="1" x14ac:dyDescent="0.25">
      <c r="A57" s="115"/>
      <c r="B57" s="117"/>
      <c r="C57" s="125"/>
      <c r="D57" s="126" t="s">
        <v>114</v>
      </c>
      <c r="E57" s="46">
        <v>0</v>
      </c>
      <c r="F57" s="47"/>
      <c r="G57" s="48">
        <f t="shared" si="3"/>
        <v>40771</v>
      </c>
      <c r="H57" s="48"/>
      <c r="I57" s="164"/>
      <c r="J57" s="154"/>
      <c r="K57" s="167"/>
      <c r="L57" s="157"/>
      <c r="M57" s="167"/>
      <c r="N57" s="136"/>
      <c r="O57" s="48"/>
      <c r="P57" s="143"/>
      <c r="Q57" s="144"/>
    </row>
    <row r="58" spans="1:17" x14ac:dyDescent="0.2">
      <c r="A58" s="106"/>
      <c r="B58" s="86"/>
      <c r="C58" s="86"/>
      <c r="D58" s="82" t="s">
        <v>115</v>
      </c>
      <c r="E58" s="42">
        <v>0.01</v>
      </c>
      <c r="F58" s="43">
        <f t="shared" ref="F58:F62" si="38">$F$65*E58</f>
        <v>2.0625</v>
      </c>
      <c r="G58" s="44">
        <f t="shared" si="3"/>
        <v>40771</v>
      </c>
      <c r="H58" s="45">
        <f t="shared" ref="H58:H62" si="39">F58*G58</f>
        <v>84090.1875</v>
      </c>
      <c r="I58" s="163">
        <v>30</v>
      </c>
      <c r="J58" s="158">
        <v>53</v>
      </c>
      <c r="K58" s="162">
        <f t="shared" ref="K58:K61" si="40">IF(I58-J58&lt;0,0,I58-J58)</f>
        <v>0</v>
      </c>
      <c r="L58" s="159">
        <v>0</v>
      </c>
      <c r="M58" s="162">
        <f t="shared" ref="M58:M61" si="41">IF(I58-J58&lt;0,5,I58*L58)</f>
        <v>5</v>
      </c>
      <c r="N58" s="35">
        <f t="shared" ref="N58:N61" si="42">IF(K58&lt;0,0,IF(K58+M58&gt;I58,I58,K58+M58))</f>
        <v>5</v>
      </c>
      <c r="O58" s="36">
        <f t="shared" ref="O58:O61" si="43">N58/I58*H58</f>
        <v>14015.03125</v>
      </c>
      <c r="P58" s="141">
        <f t="shared" ref="P58:P61" si="44">H58-O58</f>
        <v>70075.15625</v>
      </c>
      <c r="Q58" s="142">
        <f t="shared" ref="Q58:Q61" si="45">P58/H58</f>
        <v>0.83333333333333337</v>
      </c>
    </row>
    <row r="59" spans="1:17" x14ac:dyDescent="0.2">
      <c r="A59" s="106"/>
      <c r="B59" s="86"/>
      <c r="C59" s="86"/>
      <c r="D59" s="82" t="s">
        <v>116</v>
      </c>
      <c r="E59" s="42">
        <v>5.0000000000000001E-3</v>
      </c>
      <c r="F59" s="43">
        <f t="shared" si="38"/>
        <v>1.03125</v>
      </c>
      <c r="G59" s="44">
        <f t="shared" si="3"/>
        <v>40771</v>
      </c>
      <c r="H59" s="45">
        <f t="shared" si="39"/>
        <v>42045.09375</v>
      </c>
      <c r="I59" s="163">
        <v>30</v>
      </c>
      <c r="J59" s="158">
        <f>'Master File (Exterior)'!J29</f>
        <v>30</v>
      </c>
      <c r="K59" s="162">
        <f t="shared" si="40"/>
        <v>0</v>
      </c>
      <c r="L59" s="159">
        <f>'Master File (Exterior)'!J30</f>
        <v>0.25</v>
      </c>
      <c r="M59" s="162">
        <f t="shared" si="41"/>
        <v>7.5</v>
      </c>
      <c r="N59" s="35">
        <f t="shared" si="42"/>
        <v>7.5</v>
      </c>
      <c r="O59" s="36">
        <f t="shared" si="43"/>
        <v>10511.2734375</v>
      </c>
      <c r="P59" s="141">
        <f t="shared" si="44"/>
        <v>31533.8203125</v>
      </c>
      <c r="Q59" s="142">
        <f t="shared" si="45"/>
        <v>0.75</v>
      </c>
    </row>
    <row r="60" spans="1:17" x14ac:dyDescent="0.2">
      <c r="A60" s="106"/>
      <c r="B60" s="86"/>
      <c r="C60" s="86"/>
      <c r="D60" s="82" t="s">
        <v>117</v>
      </c>
      <c r="E60" s="42">
        <v>5.0000000000000001E-3</v>
      </c>
      <c r="F60" s="43">
        <f t="shared" si="38"/>
        <v>1.03125</v>
      </c>
      <c r="G60" s="44">
        <f t="shared" si="3"/>
        <v>40771</v>
      </c>
      <c r="H60" s="45">
        <f t="shared" si="39"/>
        <v>42045.09375</v>
      </c>
      <c r="I60" s="163">
        <v>30</v>
      </c>
      <c r="J60" s="158">
        <f>'Master File (Exterior)'!J89</f>
        <v>26</v>
      </c>
      <c r="K60" s="162">
        <f t="shared" si="40"/>
        <v>4</v>
      </c>
      <c r="L60" s="159">
        <f>'Master File (Exterior)'!J90</f>
        <v>0.75</v>
      </c>
      <c r="M60" s="162">
        <f t="shared" si="41"/>
        <v>22.5</v>
      </c>
      <c r="N60" s="35">
        <f t="shared" si="42"/>
        <v>26.5</v>
      </c>
      <c r="O60" s="36">
        <f t="shared" si="43"/>
        <v>37139.832812499997</v>
      </c>
      <c r="P60" s="141">
        <f t="shared" si="44"/>
        <v>4905.2609375000029</v>
      </c>
      <c r="Q60" s="142">
        <f t="shared" si="45"/>
        <v>0.11666666666666674</v>
      </c>
    </row>
    <row r="61" spans="1:17" x14ac:dyDescent="0.2">
      <c r="A61" s="106"/>
      <c r="B61" s="86"/>
      <c r="C61" s="86"/>
      <c r="D61" s="82" t="s">
        <v>118</v>
      </c>
      <c r="E61" s="42">
        <v>5.0000000000000001E-3</v>
      </c>
      <c r="F61" s="43">
        <f t="shared" si="38"/>
        <v>1.03125</v>
      </c>
      <c r="G61" s="44">
        <f t="shared" si="3"/>
        <v>40771</v>
      </c>
      <c r="H61" s="45">
        <f t="shared" si="39"/>
        <v>42045.09375</v>
      </c>
      <c r="I61" s="44">
        <v>30</v>
      </c>
      <c r="J61" s="64">
        <f>'Master File (Exterior)'!J99</f>
        <v>3.5</v>
      </c>
      <c r="K61" s="135">
        <f t="shared" si="40"/>
        <v>26.5</v>
      </c>
      <c r="L61" s="151">
        <f>'Master File (Exterior)'!J100</f>
        <v>0.75</v>
      </c>
      <c r="M61" s="135">
        <f t="shared" si="41"/>
        <v>22.5</v>
      </c>
      <c r="N61" s="35">
        <f t="shared" si="42"/>
        <v>30</v>
      </c>
      <c r="O61" s="36">
        <f t="shared" si="43"/>
        <v>42045.09375</v>
      </c>
      <c r="P61" s="141">
        <f t="shared" si="44"/>
        <v>0</v>
      </c>
      <c r="Q61" s="142">
        <f t="shared" si="45"/>
        <v>0</v>
      </c>
    </row>
    <row r="62" spans="1:17" ht="13.5" thickBot="1" x14ac:dyDescent="0.25">
      <c r="A62" s="106"/>
      <c r="B62" s="86"/>
      <c r="C62" s="100"/>
      <c r="D62" s="85" t="s">
        <v>119</v>
      </c>
      <c r="E62" s="42">
        <v>0</v>
      </c>
      <c r="F62" s="43">
        <f t="shared" si="38"/>
        <v>0</v>
      </c>
      <c r="G62" s="44">
        <f t="shared" si="3"/>
        <v>40771</v>
      </c>
      <c r="H62" s="45">
        <f t="shared" si="39"/>
        <v>0</v>
      </c>
      <c r="I62" s="44"/>
      <c r="J62" s="65"/>
      <c r="K62" s="135"/>
      <c r="L62" s="153"/>
      <c r="M62" s="135"/>
      <c r="N62" s="135"/>
      <c r="O62" s="44"/>
      <c r="P62" s="145"/>
      <c r="Q62" s="146"/>
    </row>
    <row r="63" spans="1:17" ht="13.5" thickBot="1" x14ac:dyDescent="0.25">
      <c r="A63" s="89"/>
      <c r="B63" s="127"/>
      <c r="C63" s="128"/>
      <c r="D63" s="129" t="s">
        <v>120</v>
      </c>
      <c r="E63" s="46">
        <f>SUM(E58:E62)</f>
        <v>2.5000000000000001E-2</v>
      </c>
      <c r="F63" s="48"/>
      <c r="G63" s="48">
        <f t="shared" si="3"/>
        <v>40771</v>
      </c>
      <c r="H63" s="48"/>
      <c r="I63" s="48"/>
      <c r="J63" s="32"/>
      <c r="K63" s="48"/>
      <c r="L63" s="32"/>
      <c r="M63" s="48"/>
      <c r="N63" s="48"/>
      <c r="O63" s="48"/>
      <c r="P63" s="143"/>
      <c r="Q63" s="144"/>
    </row>
    <row r="64" spans="1:17" ht="13.5" thickBot="1" x14ac:dyDescent="0.25">
      <c r="A64" s="130"/>
      <c r="B64" s="131"/>
      <c r="C64" s="132"/>
      <c r="D64" s="133"/>
      <c r="E64" s="42"/>
      <c r="F64" s="50"/>
      <c r="G64" s="50"/>
      <c r="H64" s="50"/>
      <c r="I64" s="50"/>
      <c r="J64" s="29"/>
      <c r="K64" s="50"/>
      <c r="L64" s="31"/>
      <c r="M64" s="50"/>
      <c r="N64" s="50"/>
      <c r="O64" s="50"/>
      <c r="P64" s="147"/>
      <c r="Q64" s="146"/>
    </row>
    <row r="65" spans="1:17" ht="13.5" thickBot="1" x14ac:dyDescent="0.25">
      <c r="A65" s="89"/>
      <c r="B65" s="127"/>
      <c r="C65" s="128"/>
      <c r="D65" s="134" t="s">
        <v>121</v>
      </c>
      <c r="E65" s="46"/>
      <c r="F65" s="51">
        <f>$C$7</f>
        <v>206.25</v>
      </c>
      <c r="G65" s="48">
        <f t="shared" si="3"/>
        <v>40771</v>
      </c>
      <c r="H65" s="49">
        <f t="shared" ref="H65" si="46">F65*G65</f>
        <v>8409018.75</v>
      </c>
      <c r="I65" s="48"/>
      <c r="J65" s="7"/>
      <c r="K65" s="48"/>
      <c r="L65" s="7"/>
      <c r="M65" s="48"/>
      <c r="N65" s="48"/>
      <c r="O65" s="48"/>
      <c r="P65" s="148">
        <f>SUM(P13:P64)</f>
        <v>1643140.657214534</v>
      </c>
      <c r="Q65" s="144">
        <f>P65/H65</f>
        <v>0.1954021873496874</v>
      </c>
    </row>
    <row r="68" spans="1:17" x14ac:dyDescent="0.2">
      <c r="E68" s="11">
        <f>E16+E22+E30+E48+E63</f>
        <v>1</v>
      </c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EG1" workbookViewId="0">
      <selection activeCell="EW50" sqref="EW50"/>
    </sheetView>
  </sheetViews>
  <sheetFormatPr defaultColWidth="9.140625" defaultRowHeight="15" x14ac:dyDescent="0.25"/>
  <cols>
    <col min="1" max="16384" width="9.140625" style="27"/>
  </cols>
  <sheetData>
    <row r="1" spans="1:421" ht="14.45" x14ac:dyDescent="0.3">
      <c r="A1" s="176" t="s">
        <v>141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  <c r="BM1" s="175"/>
      <c r="BN1" s="175"/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  <c r="CA1" s="175"/>
      <c r="CB1" s="175"/>
      <c r="CC1" s="175"/>
      <c r="CD1" s="175"/>
      <c r="CE1" s="175"/>
      <c r="CF1" s="175"/>
      <c r="CG1" s="175"/>
      <c r="CH1" s="175"/>
      <c r="CI1" s="175"/>
      <c r="CJ1" s="175"/>
      <c r="CK1" s="175"/>
      <c r="CL1" s="175"/>
      <c r="CM1" s="175"/>
      <c r="CN1" s="175"/>
      <c r="CO1" s="175"/>
      <c r="CP1" s="175"/>
      <c r="CQ1" s="175"/>
      <c r="CR1" s="175"/>
      <c r="CS1" s="175"/>
      <c r="CT1" s="175"/>
      <c r="CU1" s="175"/>
      <c r="CV1" s="175"/>
      <c r="CW1" s="175"/>
      <c r="CX1" s="175"/>
      <c r="CY1" s="175"/>
      <c r="CZ1" s="175"/>
      <c r="DA1" s="175"/>
      <c r="DB1" s="175"/>
      <c r="DC1" s="175"/>
      <c r="DD1" s="175"/>
      <c r="DE1" s="175"/>
      <c r="DF1" s="175"/>
      <c r="DG1" s="175"/>
      <c r="DH1" s="175"/>
      <c r="DI1" s="175"/>
      <c r="DJ1" s="175"/>
      <c r="DK1" s="175"/>
      <c r="DL1" s="175"/>
      <c r="DM1" s="175"/>
      <c r="DN1" s="175"/>
      <c r="DO1" s="175"/>
      <c r="DP1" s="175"/>
      <c r="DQ1" s="175"/>
      <c r="DR1" s="175"/>
      <c r="DS1" s="175"/>
      <c r="DT1" s="175"/>
      <c r="DU1" s="175"/>
      <c r="DV1" s="175"/>
      <c r="DW1" s="175"/>
      <c r="DX1" s="175"/>
      <c r="DY1" s="175"/>
      <c r="DZ1" s="175"/>
      <c r="EA1" s="175"/>
      <c r="EB1" s="175"/>
      <c r="EC1" s="175"/>
      <c r="ED1" s="175"/>
      <c r="EE1" s="175"/>
      <c r="EF1" s="175"/>
      <c r="EG1" s="175"/>
      <c r="EH1" s="175"/>
      <c r="EI1" s="175"/>
      <c r="EJ1" s="175"/>
      <c r="EK1" s="175"/>
      <c r="EL1" s="175"/>
      <c r="EM1" s="175"/>
      <c r="EN1" s="175"/>
      <c r="EO1" s="175"/>
      <c r="EP1" s="175"/>
      <c r="EQ1" s="175"/>
      <c r="ER1" s="175"/>
      <c r="ES1" s="175"/>
      <c r="ET1" s="175"/>
      <c r="EU1" s="175"/>
      <c r="EV1" s="175"/>
      <c r="EW1" s="175"/>
      <c r="EX1" s="175"/>
      <c r="EY1" s="175"/>
      <c r="EZ1" s="175"/>
      <c r="FA1" s="175"/>
      <c r="FB1" s="175"/>
      <c r="FC1" s="175"/>
      <c r="FD1" s="175"/>
      <c r="FE1" s="175"/>
      <c r="FF1" s="175"/>
      <c r="FG1" s="175"/>
      <c r="FH1" s="175"/>
      <c r="FI1" s="175"/>
      <c r="FJ1" s="175"/>
      <c r="FK1" s="175"/>
      <c r="FL1" s="175"/>
      <c r="FM1" s="175"/>
      <c r="FN1" s="175"/>
      <c r="FO1" s="175"/>
      <c r="FP1" s="175"/>
      <c r="FQ1" s="175"/>
      <c r="FR1" s="175"/>
      <c r="FS1" s="175"/>
      <c r="FT1" s="175"/>
      <c r="FU1" s="175"/>
      <c r="FV1" s="175"/>
      <c r="FW1" s="175"/>
      <c r="FX1" s="175"/>
      <c r="FY1" s="175"/>
      <c r="FZ1" s="175"/>
      <c r="GA1" s="175"/>
      <c r="GB1" s="175"/>
      <c r="GC1" s="175"/>
      <c r="GD1" s="175"/>
      <c r="GE1" s="175"/>
      <c r="GF1" s="175"/>
      <c r="GG1" s="175"/>
      <c r="GH1" s="175"/>
      <c r="GI1" s="175"/>
      <c r="GJ1" s="175"/>
      <c r="GK1" s="175"/>
      <c r="GL1" s="175"/>
      <c r="GM1" s="175"/>
      <c r="GN1" s="175"/>
      <c r="GO1" s="175"/>
      <c r="GP1" s="175"/>
      <c r="GQ1" s="175"/>
      <c r="GR1" s="175"/>
      <c r="GS1" s="175"/>
      <c r="GT1" s="175"/>
      <c r="GU1" s="175"/>
      <c r="GV1" s="175"/>
      <c r="GW1" s="175"/>
      <c r="GX1" s="175"/>
      <c r="GY1" s="175"/>
      <c r="GZ1" s="175"/>
      <c r="HA1" s="175"/>
      <c r="HB1" s="175"/>
      <c r="HC1" s="175"/>
      <c r="HD1" s="175"/>
      <c r="HE1" s="175"/>
      <c r="HF1" s="175"/>
      <c r="HG1" s="175"/>
      <c r="HH1" s="175"/>
      <c r="HI1" s="175"/>
      <c r="HJ1" s="175"/>
      <c r="HK1" s="175"/>
      <c r="HL1" s="175"/>
      <c r="HM1" s="175"/>
      <c r="HN1" s="175"/>
      <c r="HO1" s="175"/>
      <c r="HP1" s="175"/>
      <c r="HQ1" s="175"/>
      <c r="HR1" s="175"/>
      <c r="HS1" s="175"/>
      <c r="HT1" s="175"/>
      <c r="HU1" s="175"/>
      <c r="HV1" s="175"/>
      <c r="HW1" s="175"/>
      <c r="HX1" s="175"/>
      <c r="HY1" s="175"/>
      <c r="HZ1" s="175"/>
      <c r="IA1" s="175"/>
      <c r="IB1" s="175"/>
      <c r="IC1" s="175"/>
      <c r="ID1" s="175"/>
      <c r="IE1" s="175"/>
      <c r="IF1" s="175"/>
      <c r="IG1" s="175"/>
      <c r="IH1" s="175"/>
      <c r="II1" s="175"/>
      <c r="IJ1" s="175"/>
      <c r="IK1" s="175"/>
      <c r="IL1" s="175"/>
      <c r="IM1" s="175"/>
      <c r="IN1" s="175"/>
      <c r="IO1" s="175"/>
      <c r="IP1" s="175"/>
      <c r="IQ1" s="175"/>
      <c r="IR1" s="175"/>
      <c r="IS1" s="175"/>
      <c r="IT1" s="175"/>
      <c r="IU1" s="175"/>
      <c r="IV1" s="175"/>
      <c r="IW1" s="175"/>
      <c r="IX1" s="175"/>
      <c r="IY1" s="175"/>
      <c r="IZ1" s="175"/>
      <c r="JA1" s="175"/>
      <c r="JB1" s="175"/>
      <c r="JC1" s="175"/>
      <c r="JD1" s="175"/>
      <c r="JE1" s="175"/>
      <c r="JF1" s="175"/>
      <c r="JG1" s="175"/>
      <c r="JH1" s="175"/>
      <c r="JI1" s="175"/>
      <c r="JJ1" s="175"/>
      <c r="JK1" s="175"/>
      <c r="JL1" s="175"/>
      <c r="JM1" s="175"/>
      <c r="JN1" s="175"/>
      <c r="JO1" s="175"/>
      <c r="JP1" s="175"/>
      <c r="JQ1" s="175"/>
      <c r="JR1" s="175"/>
      <c r="JS1" s="175"/>
      <c r="JT1" s="175"/>
      <c r="JU1" s="175"/>
      <c r="JV1" s="175"/>
      <c r="JW1" s="175"/>
      <c r="JX1" s="175"/>
      <c r="JY1" s="175"/>
      <c r="JZ1" s="175"/>
      <c r="KA1" s="175"/>
      <c r="KB1" s="175"/>
      <c r="KC1" s="175"/>
      <c r="KD1" s="175"/>
      <c r="KE1" s="175"/>
      <c r="KF1" s="175"/>
      <c r="KG1" s="175"/>
      <c r="KH1" s="175"/>
      <c r="KI1" s="175"/>
      <c r="KJ1" s="175"/>
      <c r="KK1" s="175"/>
      <c r="KL1" s="175"/>
      <c r="KM1" s="175"/>
      <c r="KN1" s="175"/>
      <c r="KO1" s="175"/>
      <c r="KP1" s="175"/>
      <c r="KQ1" s="175"/>
      <c r="KR1" s="175"/>
      <c r="KS1" s="175"/>
      <c r="KT1" s="175"/>
      <c r="KU1" s="175"/>
      <c r="KV1" s="175"/>
      <c r="KW1" s="175"/>
      <c r="KX1" s="175"/>
      <c r="KY1" s="175"/>
      <c r="KZ1" s="175"/>
      <c r="LA1" s="175"/>
      <c r="LB1" s="175"/>
      <c r="LC1" s="175"/>
      <c r="LD1" s="175"/>
      <c r="LE1" s="175"/>
      <c r="LF1" s="175"/>
      <c r="LG1" s="175"/>
      <c r="LH1" s="175"/>
      <c r="LI1" s="175"/>
      <c r="LJ1" s="175"/>
      <c r="LK1" s="175"/>
      <c r="LL1" s="175"/>
      <c r="LM1" s="175"/>
      <c r="LN1" s="175"/>
      <c r="LO1" s="175"/>
      <c r="LP1" s="175"/>
      <c r="LQ1" s="175"/>
      <c r="LR1" s="175"/>
      <c r="LS1" s="175"/>
      <c r="LT1" s="175"/>
      <c r="LU1" s="175"/>
      <c r="LV1" s="175"/>
      <c r="LW1" s="175"/>
      <c r="LX1" s="175"/>
      <c r="LY1" s="175"/>
      <c r="LZ1" s="175"/>
      <c r="MA1" s="175"/>
      <c r="MB1" s="175"/>
      <c r="MC1" s="175"/>
      <c r="MD1" s="175"/>
      <c r="ME1" s="175"/>
    </row>
    <row r="2" spans="1:421" ht="14.45" x14ac:dyDescent="0.3">
      <c r="A2" s="176" t="s">
        <v>148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  <c r="BU2" s="175"/>
      <c r="BV2" s="175"/>
      <c r="BW2" s="175"/>
      <c r="BX2" s="175"/>
      <c r="BY2" s="175"/>
      <c r="BZ2" s="175"/>
      <c r="CA2" s="175"/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CZ2" s="175"/>
      <c r="DA2" s="175"/>
      <c r="DB2" s="175"/>
      <c r="DC2" s="175"/>
      <c r="DD2" s="175"/>
      <c r="DE2" s="175"/>
      <c r="DF2" s="175"/>
      <c r="DG2" s="175"/>
      <c r="DH2" s="175"/>
      <c r="DI2" s="175"/>
      <c r="DJ2" s="175"/>
      <c r="DK2" s="175"/>
      <c r="DL2" s="175"/>
      <c r="DM2" s="175"/>
      <c r="DN2" s="175"/>
      <c r="DO2" s="175"/>
      <c r="DP2" s="175"/>
      <c r="DQ2" s="175"/>
      <c r="DR2" s="175"/>
      <c r="DS2" s="175"/>
      <c r="DT2" s="175"/>
      <c r="DU2" s="175"/>
      <c r="DV2" s="175"/>
      <c r="DW2" s="175"/>
      <c r="DX2" s="175"/>
      <c r="DY2" s="175"/>
      <c r="DZ2" s="175"/>
      <c r="EA2" s="175"/>
      <c r="EB2" s="175"/>
      <c r="EC2" s="175"/>
      <c r="ED2" s="175"/>
      <c r="EE2" s="175"/>
      <c r="EF2" s="175"/>
      <c r="EG2" s="175"/>
      <c r="EH2" s="175"/>
      <c r="EI2" s="175"/>
      <c r="EJ2" s="175"/>
      <c r="EK2" s="175"/>
      <c r="EL2" s="175"/>
      <c r="EM2" s="175"/>
      <c r="EN2" s="175"/>
      <c r="EO2" s="175"/>
      <c r="EP2" s="175"/>
      <c r="EQ2" s="175"/>
      <c r="ER2" s="175"/>
      <c r="ES2" s="175"/>
      <c r="ET2" s="175"/>
      <c r="EU2" s="175"/>
      <c r="EV2" s="175"/>
      <c r="EW2" s="175"/>
      <c r="EX2" s="175"/>
      <c r="EY2" s="175"/>
      <c r="EZ2" s="175"/>
      <c r="FA2" s="175"/>
      <c r="FB2" s="175"/>
      <c r="FC2" s="175"/>
      <c r="FD2" s="175"/>
      <c r="FE2" s="175"/>
      <c r="FF2" s="175"/>
      <c r="FG2" s="175"/>
      <c r="FH2" s="175"/>
      <c r="FI2" s="175"/>
      <c r="FJ2" s="175"/>
      <c r="FK2" s="175"/>
      <c r="FL2" s="175"/>
      <c r="FM2" s="175"/>
      <c r="FN2" s="175"/>
      <c r="FO2" s="175"/>
      <c r="FP2" s="175"/>
      <c r="FQ2" s="175"/>
      <c r="FR2" s="175"/>
      <c r="FS2" s="175"/>
      <c r="FT2" s="175"/>
      <c r="FU2" s="175"/>
      <c r="FV2" s="175"/>
      <c r="FW2" s="175"/>
      <c r="FX2" s="175"/>
      <c r="FY2" s="175"/>
      <c r="FZ2" s="175"/>
      <c r="GA2" s="175"/>
      <c r="GB2" s="175"/>
      <c r="GC2" s="175"/>
      <c r="GD2" s="175"/>
      <c r="GE2" s="175"/>
      <c r="GF2" s="175"/>
      <c r="GG2" s="175"/>
      <c r="GH2" s="175"/>
      <c r="GI2" s="175"/>
      <c r="GJ2" s="175"/>
      <c r="GK2" s="175"/>
      <c r="GL2" s="175"/>
      <c r="GM2" s="175"/>
      <c r="GN2" s="175"/>
      <c r="GO2" s="175"/>
      <c r="GP2" s="175"/>
      <c r="GQ2" s="175"/>
      <c r="GR2" s="175"/>
      <c r="GS2" s="175"/>
      <c r="GT2" s="175"/>
      <c r="GU2" s="175"/>
      <c r="GV2" s="175"/>
      <c r="GW2" s="175"/>
      <c r="GX2" s="175"/>
      <c r="GY2" s="175"/>
      <c r="GZ2" s="175"/>
      <c r="HA2" s="175"/>
      <c r="HB2" s="175"/>
      <c r="HC2" s="175"/>
      <c r="HD2" s="175"/>
      <c r="HE2" s="175"/>
      <c r="HF2" s="175"/>
      <c r="HG2" s="175"/>
      <c r="HH2" s="175"/>
      <c r="HI2" s="175"/>
      <c r="HJ2" s="175"/>
      <c r="HK2" s="175"/>
      <c r="HL2" s="175"/>
      <c r="HM2" s="175"/>
      <c r="HN2" s="175"/>
      <c r="HO2" s="175"/>
      <c r="HP2" s="175"/>
      <c r="HQ2" s="175"/>
      <c r="HR2" s="175"/>
      <c r="HS2" s="175"/>
      <c r="HT2" s="175"/>
      <c r="HU2" s="175"/>
      <c r="HV2" s="175"/>
      <c r="HW2" s="175"/>
      <c r="HX2" s="175"/>
      <c r="HY2" s="175"/>
      <c r="HZ2" s="175"/>
      <c r="IA2" s="175"/>
      <c r="IB2" s="175"/>
      <c r="IC2" s="175"/>
      <c r="ID2" s="175"/>
      <c r="IE2" s="175"/>
      <c r="IF2" s="175"/>
      <c r="IG2" s="175"/>
      <c r="IH2" s="175"/>
      <c r="II2" s="175"/>
      <c r="IJ2" s="175"/>
      <c r="IK2" s="175"/>
      <c r="IL2" s="175"/>
      <c r="IM2" s="175"/>
      <c r="IN2" s="175"/>
      <c r="IO2" s="175"/>
      <c r="IP2" s="175"/>
      <c r="IQ2" s="175"/>
      <c r="IR2" s="175"/>
      <c r="IS2" s="175"/>
      <c r="IT2" s="175"/>
      <c r="IU2" s="175"/>
      <c r="IV2" s="175"/>
      <c r="IW2" s="175"/>
      <c r="IX2" s="175"/>
      <c r="IY2" s="175"/>
      <c r="IZ2" s="175"/>
      <c r="JA2" s="175"/>
      <c r="JB2" s="175"/>
      <c r="JC2" s="175"/>
      <c r="JD2" s="175"/>
      <c r="JE2" s="175"/>
      <c r="JF2" s="175"/>
      <c r="JG2" s="175"/>
      <c r="JH2" s="175"/>
      <c r="JI2" s="175"/>
      <c r="JJ2" s="175"/>
      <c r="JK2" s="175"/>
      <c r="JL2" s="175"/>
      <c r="JM2" s="175"/>
      <c r="JN2" s="175"/>
      <c r="JO2" s="175"/>
      <c r="JP2" s="175"/>
      <c r="JQ2" s="175"/>
      <c r="JR2" s="175"/>
      <c r="JS2" s="175"/>
      <c r="JT2" s="175"/>
      <c r="JU2" s="175"/>
      <c r="JV2" s="175"/>
      <c r="JW2" s="175"/>
      <c r="JX2" s="175"/>
      <c r="JY2" s="175"/>
      <c r="JZ2" s="175"/>
      <c r="KA2" s="175"/>
      <c r="KB2" s="175"/>
      <c r="KC2" s="175"/>
      <c r="KD2" s="175"/>
      <c r="KE2" s="175"/>
      <c r="KF2" s="175"/>
      <c r="KG2" s="175"/>
      <c r="KH2" s="175"/>
      <c r="KI2" s="175"/>
      <c r="KJ2" s="175"/>
      <c r="KK2" s="175"/>
      <c r="KL2" s="175"/>
      <c r="KM2" s="175"/>
      <c r="KN2" s="175"/>
      <c r="KO2" s="175"/>
      <c r="KP2" s="175"/>
      <c r="KQ2" s="175"/>
      <c r="KR2" s="175"/>
      <c r="KS2" s="175"/>
      <c r="KT2" s="175"/>
      <c r="KU2" s="175"/>
      <c r="KV2" s="175"/>
      <c r="KW2" s="175"/>
      <c r="KX2" s="175"/>
      <c r="KY2" s="175"/>
      <c r="KZ2" s="175"/>
      <c r="LA2" s="175"/>
      <c r="LB2" s="175"/>
      <c r="LC2" s="175"/>
      <c r="LD2" s="175"/>
      <c r="LE2" s="175"/>
      <c r="LF2" s="175"/>
      <c r="LG2" s="175"/>
      <c r="LH2" s="175"/>
      <c r="LI2" s="175"/>
      <c r="LJ2" s="175"/>
      <c r="LK2" s="175"/>
      <c r="LL2" s="175"/>
      <c r="LM2" s="175"/>
      <c r="LN2" s="175"/>
      <c r="LO2" s="175"/>
      <c r="LP2" s="175"/>
      <c r="LQ2" s="175"/>
      <c r="LR2" s="175"/>
      <c r="LS2" s="175"/>
      <c r="LT2" s="175"/>
      <c r="LU2" s="175"/>
      <c r="LV2" s="175"/>
      <c r="LW2" s="175"/>
      <c r="LX2" s="175"/>
      <c r="LY2" s="175"/>
      <c r="LZ2" s="175"/>
      <c r="MA2" s="175"/>
      <c r="MB2" s="175"/>
      <c r="MC2" s="175"/>
      <c r="MD2" s="175"/>
      <c r="ME2" s="175"/>
    </row>
    <row r="3" spans="1:421" ht="14.45" x14ac:dyDescent="0.3">
      <c r="A3" s="176" t="s">
        <v>149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175"/>
      <c r="CO3" s="175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175"/>
      <c r="DJ3" s="175"/>
      <c r="DK3" s="175"/>
      <c r="DL3" s="175"/>
      <c r="DM3" s="175"/>
      <c r="DN3" s="175"/>
      <c r="DO3" s="175"/>
      <c r="DP3" s="175"/>
      <c r="DQ3" s="175"/>
      <c r="DR3" s="175"/>
      <c r="DS3" s="175"/>
      <c r="DT3" s="175"/>
      <c r="DU3" s="175"/>
      <c r="DV3" s="175"/>
      <c r="DW3" s="175"/>
      <c r="DX3" s="175"/>
      <c r="DY3" s="175"/>
      <c r="DZ3" s="175"/>
      <c r="EA3" s="175"/>
      <c r="EB3" s="175"/>
      <c r="EC3" s="175"/>
      <c r="ED3" s="175"/>
      <c r="EE3" s="175"/>
      <c r="EF3" s="175"/>
      <c r="EG3" s="175"/>
      <c r="EH3" s="175"/>
      <c r="EI3" s="175"/>
      <c r="EJ3" s="175"/>
      <c r="EK3" s="175"/>
      <c r="EL3" s="175"/>
      <c r="EM3" s="175"/>
      <c r="EN3" s="175"/>
      <c r="EO3" s="175"/>
      <c r="EP3" s="175"/>
      <c r="EQ3" s="175"/>
      <c r="ER3" s="175"/>
      <c r="ES3" s="175"/>
      <c r="ET3" s="175"/>
      <c r="EU3" s="175"/>
      <c r="EV3" s="175"/>
      <c r="EW3" s="175"/>
      <c r="EX3" s="175"/>
      <c r="EY3" s="175"/>
      <c r="EZ3" s="175"/>
      <c r="FA3" s="175"/>
      <c r="FB3" s="175"/>
      <c r="FC3" s="175"/>
      <c r="FD3" s="175"/>
      <c r="FE3" s="175"/>
      <c r="FF3" s="175"/>
      <c r="FG3" s="175"/>
      <c r="FH3" s="175"/>
      <c r="FI3" s="175"/>
      <c r="FJ3" s="175"/>
      <c r="FK3" s="175"/>
      <c r="FL3" s="175"/>
      <c r="FM3" s="175"/>
      <c r="FN3" s="175"/>
      <c r="FO3" s="175"/>
      <c r="FP3" s="175"/>
      <c r="FQ3" s="175"/>
      <c r="FR3" s="175"/>
      <c r="FS3" s="175"/>
      <c r="FT3" s="175"/>
      <c r="FU3" s="175"/>
      <c r="FV3" s="175"/>
      <c r="FW3" s="175"/>
      <c r="FX3" s="175"/>
      <c r="FY3" s="175"/>
      <c r="FZ3" s="175"/>
      <c r="GA3" s="175"/>
      <c r="GB3" s="175"/>
      <c r="GC3" s="175"/>
      <c r="GD3" s="175"/>
      <c r="GE3" s="175"/>
      <c r="GF3" s="175"/>
      <c r="GG3" s="175"/>
      <c r="GH3" s="175"/>
      <c r="GI3" s="175"/>
      <c r="GJ3" s="175"/>
      <c r="GK3" s="175"/>
      <c r="GL3" s="175"/>
      <c r="GM3" s="175"/>
      <c r="GN3" s="175"/>
      <c r="GO3" s="175"/>
      <c r="GP3" s="175"/>
      <c r="GQ3" s="175"/>
      <c r="GR3" s="175"/>
      <c r="GS3" s="175"/>
      <c r="GT3" s="175"/>
      <c r="GU3" s="175"/>
      <c r="GV3" s="175"/>
      <c r="GW3" s="175"/>
      <c r="GX3" s="175"/>
      <c r="GY3" s="175"/>
      <c r="GZ3" s="175"/>
      <c r="HA3" s="175"/>
      <c r="HB3" s="175"/>
      <c r="HC3" s="175"/>
      <c r="HD3" s="175"/>
      <c r="HE3" s="175"/>
      <c r="HF3" s="175"/>
      <c r="HG3" s="175"/>
      <c r="HH3" s="175"/>
      <c r="HI3" s="175"/>
      <c r="HJ3" s="175"/>
      <c r="HK3" s="175"/>
      <c r="HL3" s="175"/>
      <c r="HM3" s="175"/>
      <c r="HN3" s="175"/>
      <c r="HO3" s="175"/>
      <c r="HP3" s="175"/>
      <c r="HQ3" s="175"/>
      <c r="HR3" s="175"/>
      <c r="HS3" s="175"/>
      <c r="HT3" s="175"/>
      <c r="HU3" s="175"/>
      <c r="HV3" s="175"/>
      <c r="HW3" s="175"/>
      <c r="HX3" s="175"/>
      <c r="HY3" s="175"/>
      <c r="HZ3" s="175"/>
      <c r="IA3" s="175"/>
      <c r="IB3" s="175"/>
      <c r="IC3" s="175"/>
      <c r="ID3" s="175"/>
      <c r="IE3" s="175"/>
      <c r="IF3" s="175"/>
      <c r="IG3" s="175"/>
      <c r="IH3" s="175"/>
      <c r="II3" s="175"/>
      <c r="IJ3" s="175"/>
      <c r="IK3" s="175"/>
      <c r="IL3" s="175"/>
      <c r="IM3" s="175"/>
      <c r="IN3" s="175"/>
      <c r="IO3" s="175"/>
      <c r="IP3" s="175"/>
      <c r="IQ3" s="175"/>
      <c r="IR3" s="175"/>
      <c r="IS3" s="175"/>
      <c r="IT3" s="175"/>
      <c r="IU3" s="175"/>
      <c r="IV3" s="175"/>
      <c r="IW3" s="175"/>
      <c r="IX3" s="175"/>
      <c r="IY3" s="175"/>
      <c r="IZ3" s="175"/>
      <c r="JA3" s="175"/>
      <c r="JB3" s="175"/>
      <c r="JC3" s="175"/>
      <c r="JD3" s="175"/>
      <c r="JE3" s="175"/>
      <c r="JF3" s="175"/>
      <c r="JG3" s="175"/>
      <c r="JH3" s="175"/>
      <c r="JI3" s="175"/>
      <c r="JJ3" s="175"/>
      <c r="JK3" s="175"/>
      <c r="JL3" s="175"/>
      <c r="JM3" s="175"/>
      <c r="JN3" s="175"/>
      <c r="JO3" s="175"/>
      <c r="JP3" s="175"/>
      <c r="JQ3" s="175"/>
      <c r="JR3" s="175"/>
      <c r="JS3" s="175"/>
      <c r="JT3" s="175"/>
      <c r="JU3" s="175"/>
      <c r="JV3" s="175"/>
      <c r="JW3" s="175"/>
      <c r="JX3" s="175"/>
      <c r="JY3" s="175"/>
      <c r="JZ3" s="175"/>
      <c r="KA3" s="175"/>
      <c r="KB3" s="175"/>
      <c r="KC3" s="175"/>
      <c r="KD3" s="175"/>
      <c r="KE3" s="175"/>
      <c r="KF3" s="175"/>
      <c r="KG3" s="175"/>
      <c r="KH3" s="175"/>
      <c r="KI3" s="175"/>
      <c r="KJ3" s="175"/>
      <c r="KK3" s="175"/>
      <c r="KL3" s="175"/>
      <c r="KM3" s="175"/>
      <c r="KN3" s="175"/>
      <c r="KO3" s="175"/>
      <c r="KP3" s="175"/>
      <c r="KQ3" s="175"/>
      <c r="KR3" s="175"/>
      <c r="KS3" s="175"/>
      <c r="KT3" s="175"/>
      <c r="KU3" s="175"/>
      <c r="KV3" s="175"/>
      <c r="KW3" s="175"/>
      <c r="KX3" s="175"/>
      <c r="KY3" s="175"/>
      <c r="KZ3" s="175"/>
      <c r="LA3" s="175"/>
      <c r="LB3" s="175"/>
      <c r="LC3" s="175"/>
      <c r="LD3" s="175"/>
      <c r="LE3" s="175"/>
      <c r="LF3" s="175"/>
      <c r="LG3" s="175"/>
      <c r="LH3" s="175"/>
      <c r="LI3" s="175"/>
      <c r="LJ3" s="175"/>
      <c r="LK3" s="175"/>
      <c r="LL3" s="175"/>
      <c r="LM3" s="175"/>
      <c r="LN3" s="175"/>
      <c r="LO3" s="175"/>
      <c r="LP3" s="175"/>
      <c r="LQ3" s="175"/>
      <c r="LR3" s="175"/>
      <c r="LS3" s="175"/>
      <c r="LT3" s="175"/>
      <c r="LU3" s="175"/>
      <c r="LV3" s="175"/>
      <c r="LW3" s="175"/>
      <c r="LX3" s="175"/>
      <c r="LY3" s="175"/>
      <c r="LZ3" s="175"/>
      <c r="MA3" s="175"/>
      <c r="MB3" s="175"/>
      <c r="MC3" s="175"/>
      <c r="MD3" s="175"/>
      <c r="ME3" s="175"/>
    </row>
    <row r="4" spans="1:421" ht="14.45" x14ac:dyDescent="0.3">
      <c r="A4" s="176" t="s">
        <v>150</v>
      </c>
      <c r="B4" s="176" t="s">
        <v>151</v>
      </c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  <c r="DZ4" s="175"/>
      <c r="EA4" s="175"/>
      <c r="EB4" s="175"/>
      <c r="EC4" s="175"/>
      <c r="ED4" s="175"/>
      <c r="EE4" s="175"/>
      <c r="EF4" s="175"/>
      <c r="EG4" s="175"/>
      <c r="EH4" s="175"/>
      <c r="EI4" s="175"/>
      <c r="EJ4" s="175"/>
      <c r="EK4" s="175"/>
      <c r="EL4" s="175"/>
      <c r="EM4" s="175"/>
      <c r="EN4" s="175"/>
      <c r="EO4" s="175"/>
      <c r="EP4" s="175"/>
      <c r="EQ4" s="175"/>
      <c r="ER4" s="175"/>
      <c r="ES4" s="175"/>
      <c r="ET4" s="175"/>
      <c r="EU4" s="175"/>
      <c r="EV4" s="175"/>
      <c r="EW4" s="175"/>
      <c r="EX4" s="175"/>
      <c r="EY4" s="175"/>
      <c r="EZ4" s="175"/>
      <c r="FA4" s="175"/>
      <c r="FB4" s="175"/>
      <c r="FC4" s="175"/>
      <c r="FD4" s="175"/>
      <c r="FE4" s="175"/>
      <c r="FF4" s="175"/>
      <c r="FG4" s="175"/>
      <c r="FH4" s="175"/>
      <c r="FI4" s="175"/>
      <c r="FJ4" s="175"/>
      <c r="FK4" s="175"/>
      <c r="FL4" s="175"/>
      <c r="FM4" s="175"/>
      <c r="FN4" s="175"/>
      <c r="FO4" s="175"/>
      <c r="FP4" s="175"/>
      <c r="FQ4" s="175"/>
      <c r="FR4" s="175"/>
      <c r="FS4" s="175"/>
      <c r="FT4" s="175"/>
      <c r="FU4" s="175"/>
      <c r="FV4" s="175"/>
      <c r="FW4" s="175"/>
      <c r="FX4" s="175"/>
      <c r="FY4" s="175"/>
      <c r="FZ4" s="175"/>
      <c r="GA4" s="175"/>
      <c r="GB4" s="175"/>
      <c r="GC4" s="175"/>
      <c r="GD4" s="175"/>
      <c r="GE4" s="175"/>
      <c r="GF4" s="175"/>
      <c r="GG4" s="175"/>
      <c r="GH4" s="175"/>
      <c r="GI4" s="175"/>
      <c r="GJ4" s="175"/>
      <c r="GK4" s="175"/>
      <c r="GL4" s="175"/>
      <c r="GM4" s="175"/>
      <c r="GN4" s="175"/>
      <c r="GO4" s="175"/>
      <c r="GP4" s="175"/>
      <c r="GQ4" s="175"/>
      <c r="GR4" s="175"/>
      <c r="GS4" s="175"/>
      <c r="GT4" s="175"/>
      <c r="GU4" s="175"/>
      <c r="GV4" s="175"/>
      <c r="GW4" s="175"/>
      <c r="GX4" s="175"/>
      <c r="GY4" s="175"/>
      <c r="GZ4" s="175"/>
      <c r="HA4" s="175"/>
      <c r="HB4" s="175"/>
      <c r="HC4" s="175"/>
      <c r="HD4" s="175"/>
      <c r="HE4" s="175"/>
      <c r="HF4" s="175"/>
      <c r="HG4" s="175"/>
      <c r="HH4" s="175"/>
      <c r="HI4" s="175"/>
      <c r="HJ4" s="175"/>
      <c r="HK4" s="175"/>
      <c r="HL4" s="175"/>
      <c r="HM4" s="175"/>
      <c r="HN4" s="175"/>
      <c r="HO4" s="175"/>
      <c r="HP4" s="175"/>
      <c r="HQ4" s="175"/>
      <c r="HR4" s="175"/>
      <c r="HS4" s="175"/>
      <c r="HT4" s="175"/>
      <c r="HU4" s="175"/>
      <c r="HV4" s="175"/>
      <c r="HW4" s="175"/>
      <c r="HX4" s="175"/>
      <c r="HY4" s="175"/>
      <c r="HZ4" s="175"/>
      <c r="IA4" s="175"/>
      <c r="IB4" s="175"/>
      <c r="IC4" s="175"/>
      <c r="ID4" s="175"/>
      <c r="IE4" s="175"/>
      <c r="IF4" s="175"/>
      <c r="IG4" s="175"/>
      <c r="IH4" s="175"/>
      <c r="II4" s="175"/>
      <c r="IJ4" s="175"/>
      <c r="IK4" s="175"/>
      <c r="IL4" s="175"/>
      <c r="IM4" s="175"/>
      <c r="IN4" s="175"/>
      <c r="IO4" s="175"/>
      <c r="IP4" s="175"/>
      <c r="IQ4" s="175"/>
      <c r="IR4" s="175"/>
      <c r="IS4" s="175"/>
      <c r="IT4" s="175"/>
      <c r="IU4" s="175"/>
      <c r="IV4" s="175"/>
      <c r="IW4" s="175"/>
      <c r="IX4" s="175"/>
      <c r="IY4" s="175"/>
      <c r="IZ4" s="175"/>
      <c r="JA4" s="175"/>
      <c r="JB4" s="175"/>
      <c r="JC4" s="175"/>
      <c r="JD4" s="175"/>
      <c r="JE4" s="175"/>
      <c r="JF4" s="175"/>
      <c r="JG4" s="175"/>
      <c r="JH4" s="175"/>
      <c r="JI4" s="175"/>
      <c r="JJ4" s="175"/>
      <c r="JK4" s="175"/>
      <c r="JL4" s="175"/>
      <c r="JM4" s="175"/>
      <c r="JN4" s="175"/>
      <c r="JO4" s="175"/>
      <c r="JP4" s="175"/>
      <c r="JQ4" s="175"/>
      <c r="JR4" s="175"/>
      <c r="JS4" s="175"/>
      <c r="JT4" s="175"/>
      <c r="JU4" s="175"/>
      <c r="JV4" s="175"/>
      <c r="JW4" s="175"/>
      <c r="JX4" s="175"/>
      <c r="JY4" s="175"/>
      <c r="JZ4" s="175"/>
      <c r="KA4" s="175"/>
      <c r="KB4" s="175"/>
      <c r="KC4" s="175"/>
      <c r="KD4" s="175"/>
      <c r="KE4" s="175"/>
      <c r="KF4" s="175"/>
      <c r="KG4" s="175"/>
      <c r="KH4" s="175"/>
      <c r="KI4" s="175"/>
      <c r="KJ4" s="175"/>
      <c r="KK4" s="175"/>
      <c r="KL4" s="175"/>
      <c r="KM4" s="175"/>
      <c r="KN4" s="175"/>
      <c r="KO4" s="175"/>
      <c r="KP4" s="175"/>
      <c r="KQ4" s="175"/>
      <c r="KR4" s="175"/>
      <c r="KS4" s="175"/>
      <c r="KT4" s="175"/>
      <c r="KU4" s="175"/>
      <c r="KV4" s="175"/>
      <c r="KW4" s="175"/>
      <c r="KX4" s="175"/>
      <c r="KY4" s="175"/>
      <c r="KZ4" s="175"/>
      <c r="LA4" s="175"/>
      <c r="LB4" s="175"/>
      <c r="LC4" s="175"/>
      <c r="LD4" s="175"/>
      <c r="LE4" s="175"/>
      <c r="LF4" s="175"/>
      <c r="LG4" s="175"/>
      <c r="LH4" s="175"/>
      <c r="LI4" s="175"/>
      <c r="LJ4" s="175"/>
      <c r="LK4" s="175"/>
      <c r="LL4" s="175"/>
      <c r="LM4" s="175"/>
      <c r="LN4" s="175"/>
      <c r="LO4" s="175"/>
      <c r="LP4" s="175"/>
      <c r="LQ4" s="175"/>
      <c r="LR4" s="175"/>
      <c r="LS4" s="175"/>
      <c r="LT4" s="175"/>
      <c r="LU4" s="175"/>
      <c r="LV4" s="175"/>
      <c r="LW4" s="175"/>
      <c r="LX4" s="175"/>
      <c r="LY4" s="175"/>
      <c r="LZ4" s="175"/>
      <c r="MA4" s="175"/>
      <c r="MB4" s="175"/>
      <c r="MC4" s="175"/>
      <c r="MD4" s="175"/>
      <c r="ME4" s="175"/>
    </row>
    <row r="5" spans="1:421" ht="14.45" x14ac:dyDescent="0.3">
      <c r="A5" s="176" t="s">
        <v>152</v>
      </c>
      <c r="B5" s="176" t="s">
        <v>153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5"/>
      <c r="DH5" s="175"/>
      <c r="DI5" s="175"/>
      <c r="DJ5" s="175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/>
      <c r="ED5" s="175"/>
      <c r="EE5" s="175"/>
      <c r="EF5" s="175"/>
      <c r="EG5" s="175"/>
      <c r="EH5" s="175"/>
      <c r="EI5" s="175"/>
      <c r="EJ5" s="175"/>
      <c r="EK5" s="175"/>
      <c r="EL5" s="175"/>
      <c r="EM5" s="175"/>
      <c r="EN5" s="175"/>
      <c r="EO5" s="175"/>
      <c r="EP5" s="175"/>
      <c r="EQ5" s="175"/>
      <c r="ER5" s="175"/>
      <c r="ES5" s="175"/>
      <c r="ET5" s="175"/>
      <c r="EU5" s="175"/>
      <c r="EV5" s="175"/>
      <c r="EW5" s="175"/>
      <c r="EX5" s="175"/>
      <c r="EY5" s="175"/>
      <c r="EZ5" s="175"/>
      <c r="FA5" s="175"/>
      <c r="FB5" s="175"/>
      <c r="FC5" s="175"/>
      <c r="FD5" s="175"/>
      <c r="FE5" s="175"/>
      <c r="FF5" s="175"/>
      <c r="FG5" s="175"/>
      <c r="FH5" s="175"/>
      <c r="FI5" s="175"/>
      <c r="FJ5" s="175"/>
      <c r="FK5" s="175"/>
      <c r="FL5" s="175"/>
      <c r="FM5" s="175"/>
      <c r="FN5" s="175"/>
      <c r="FO5" s="175"/>
      <c r="FP5" s="175"/>
      <c r="FQ5" s="175"/>
      <c r="FR5" s="175"/>
      <c r="FS5" s="175"/>
      <c r="FT5" s="175"/>
      <c r="FU5" s="175"/>
      <c r="FV5" s="175"/>
      <c r="FW5" s="175"/>
      <c r="FX5" s="175"/>
      <c r="FY5" s="175"/>
      <c r="FZ5" s="175"/>
      <c r="GA5" s="175"/>
      <c r="GB5" s="175"/>
      <c r="GC5" s="175"/>
      <c r="GD5" s="175"/>
      <c r="GE5" s="175"/>
      <c r="GF5" s="175"/>
      <c r="GG5" s="175"/>
      <c r="GH5" s="175"/>
      <c r="GI5" s="175"/>
      <c r="GJ5" s="175"/>
      <c r="GK5" s="175"/>
      <c r="GL5" s="175"/>
      <c r="GM5" s="175"/>
      <c r="GN5" s="175"/>
      <c r="GO5" s="175"/>
      <c r="GP5" s="175"/>
      <c r="GQ5" s="175"/>
      <c r="GR5" s="175"/>
      <c r="GS5" s="175"/>
      <c r="GT5" s="175"/>
      <c r="GU5" s="175"/>
      <c r="GV5" s="175"/>
      <c r="GW5" s="175"/>
      <c r="GX5" s="175"/>
      <c r="GY5" s="175"/>
      <c r="GZ5" s="175"/>
      <c r="HA5" s="175"/>
      <c r="HB5" s="175"/>
      <c r="HC5" s="175"/>
      <c r="HD5" s="175"/>
      <c r="HE5" s="175"/>
      <c r="HF5" s="175"/>
      <c r="HG5" s="175"/>
      <c r="HH5" s="175"/>
      <c r="HI5" s="175"/>
      <c r="HJ5" s="175"/>
      <c r="HK5" s="175"/>
      <c r="HL5" s="175"/>
      <c r="HM5" s="175"/>
      <c r="HN5" s="175"/>
      <c r="HO5" s="175"/>
      <c r="HP5" s="175"/>
      <c r="HQ5" s="175"/>
      <c r="HR5" s="175"/>
      <c r="HS5" s="175"/>
      <c r="HT5" s="175"/>
      <c r="HU5" s="175"/>
      <c r="HV5" s="175"/>
      <c r="HW5" s="175"/>
      <c r="HX5" s="175"/>
      <c r="HY5" s="175"/>
      <c r="HZ5" s="175"/>
      <c r="IA5" s="175"/>
      <c r="IB5" s="175"/>
      <c r="IC5" s="175"/>
      <c r="ID5" s="175"/>
      <c r="IE5" s="175"/>
      <c r="IF5" s="175"/>
      <c r="IG5" s="175"/>
      <c r="IH5" s="175"/>
      <c r="II5" s="175"/>
      <c r="IJ5" s="175"/>
      <c r="IK5" s="175"/>
      <c r="IL5" s="175"/>
      <c r="IM5" s="175"/>
      <c r="IN5" s="175"/>
      <c r="IO5" s="175"/>
      <c r="IP5" s="175"/>
      <c r="IQ5" s="175"/>
      <c r="IR5" s="175"/>
      <c r="IS5" s="175"/>
      <c r="IT5" s="175"/>
      <c r="IU5" s="175"/>
      <c r="IV5" s="175"/>
      <c r="IW5" s="175"/>
      <c r="IX5" s="175"/>
      <c r="IY5" s="175"/>
      <c r="IZ5" s="175"/>
      <c r="JA5" s="175"/>
      <c r="JB5" s="175"/>
      <c r="JC5" s="175"/>
      <c r="JD5" s="175"/>
      <c r="JE5" s="175"/>
      <c r="JF5" s="175"/>
      <c r="JG5" s="175"/>
      <c r="JH5" s="175"/>
      <c r="JI5" s="175"/>
      <c r="JJ5" s="175"/>
      <c r="JK5" s="175"/>
      <c r="JL5" s="175"/>
      <c r="JM5" s="175"/>
      <c r="JN5" s="175"/>
      <c r="JO5" s="175"/>
      <c r="JP5" s="175"/>
      <c r="JQ5" s="175"/>
      <c r="JR5" s="175"/>
      <c r="JS5" s="175"/>
      <c r="JT5" s="175"/>
      <c r="JU5" s="175"/>
      <c r="JV5" s="175"/>
      <c r="JW5" s="175"/>
      <c r="JX5" s="175"/>
      <c r="JY5" s="175"/>
      <c r="JZ5" s="175"/>
      <c r="KA5" s="175"/>
      <c r="KB5" s="175"/>
      <c r="KC5" s="175"/>
      <c r="KD5" s="175"/>
      <c r="KE5" s="175"/>
      <c r="KF5" s="175"/>
      <c r="KG5" s="175"/>
      <c r="KH5" s="175"/>
      <c r="KI5" s="175"/>
      <c r="KJ5" s="175"/>
      <c r="KK5" s="175"/>
      <c r="KL5" s="175"/>
      <c r="KM5" s="175"/>
      <c r="KN5" s="175"/>
      <c r="KO5" s="175"/>
      <c r="KP5" s="175"/>
      <c r="KQ5" s="175"/>
      <c r="KR5" s="175"/>
      <c r="KS5" s="175"/>
      <c r="KT5" s="175"/>
      <c r="KU5" s="175"/>
      <c r="KV5" s="175"/>
      <c r="KW5" s="175"/>
      <c r="KX5" s="175"/>
      <c r="KY5" s="175"/>
      <c r="KZ5" s="175"/>
      <c r="LA5" s="175"/>
      <c r="LB5" s="175"/>
      <c r="LC5" s="175"/>
      <c r="LD5" s="175"/>
      <c r="LE5" s="175"/>
      <c r="LF5" s="175"/>
      <c r="LG5" s="175"/>
      <c r="LH5" s="175"/>
      <c r="LI5" s="175"/>
      <c r="LJ5" s="175"/>
      <c r="LK5" s="175"/>
      <c r="LL5" s="175"/>
      <c r="LM5" s="175"/>
      <c r="LN5" s="175"/>
      <c r="LO5" s="175"/>
      <c r="LP5" s="175"/>
      <c r="LQ5" s="175"/>
      <c r="LR5" s="175"/>
      <c r="LS5" s="175"/>
      <c r="LT5" s="175"/>
      <c r="LU5" s="175"/>
      <c r="LV5" s="175"/>
      <c r="LW5" s="175"/>
      <c r="LX5" s="175"/>
      <c r="LY5" s="175"/>
      <c r="LZ5" s="175"/>
      <c r="MA5" s="175"/>
      <c r="MB5" s="175"/>
      <c r="MC5" s="175"/>
      <c r="MD5" s="175"/>
      <c r="ME5" s="175"/>
    </row>
    <row r="6" spans="1:421" ht="14.45" x14ac:dyDescent="0.3">
      <c r="A6" s="176" t="s">
        <v>154</v>
      </c>
      <c r="B6" s="176">
        <v>30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5"/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5"/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5"/>
      <c r="DB6" s="175"/>
      <c r="DC6" s="175"/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5"/>
      <c r="DO6" s="175"/>
      <c r="DP6" s="175"/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5"/>
      <c r="EB6" s="175"/>
      <c r="EC6" s="175"/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5"/>
      <c r="EO6" s="175"/>
      <c r="EP6" s="175"/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5"/>
      <c r="FB6" s="175"/>
      <c r="FC6" s="175"/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5"/>
      <c r="FO6" s="175"/>
      <c r="FP6" s="175"/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5"/>
      <c r="GB6" s="175"/>
      <c r="GC6" s="175"/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5"/>
      <c r="GO6" s="175"/>
      <c r="GP6" s="175"/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5"/>
      <c r="HB6" s="175"/>
      <c r="HC6" s="175"/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5"/>
      <c r="HO6" s="175"/>
      <c r="HP6" s="175"/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5"/>
      <c r="IB6" s="175"/>
      <c r="IC6" s="175"/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175"/>
      <c r="IO6" s="175"/>
      <c r="IP6" s="175"/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5"/>
      <c r="JB6" s="175"/>
      <c r="JC6" s="175"/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5"/>
      <c r="JO6" s="175"/>
      <c r="JP6" s="175"/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5"/>
      <c r="KB6" s="175"/>
      <c r="KC6" s="175"/>
      <c r="KD6" s="175"/>
      <c r="KE6" s="175"/>
      <c r="KF6" s="175"/>
      <c r="KG6" s="175"/>
      <c r="KH6" s="175"/>
      <c r="KI6" s="175"/>
      <c r="KJ6" s="175"/>
      <c r="KK6" s="175"/>
      <c r="KL6" s="175"/>
      <c r="KM6" s="175"/>
      <c r="KN6" s="175"/>
      <c r="KO6" s="175"/>
      <c r="KP6" s="175"/>
      <c r="KQ6" s="175"/>
      <c r="KR6" s="175"/>
      <c r="KS6" s="175"/>
      <c r="KT6" s="175"/>
      <c r="KU6" s="175"/>
      <c r="KV6" s="175"/>
      <c r="KW6" s="175"/>
      <c r="KX6" s="175"/>
      <c r="KY6" s="175"/>
      <c r="KZ6" s="175"/>
      <c r="LA6" s="175"/>
      <c r="LB6" s="175"/>
      <c r="LC6" s="175"/>
      <c r="LD6" s="175"/>
      <c r="LE6" s="175"/>
      <c r="LF6" s="175"/>
      <c r="LG6" s="175"/>
      <c r="LH6" s="175"/>
      <c r="LI6" s="175"/>
      <c r="LJ6" s="175"/>
      <c r="LK6" s="175"/>
      <c r="LL6" s="175"/>
      <c r="LM6" s="175"/>
      <c r="LN6" s="175"/>
      <c r="LO6" s="175"/>
      <c r="LP6" s="175"/>
      <c r="LQ6" s="175"/>
      <c r="LR6" s="175"/>
      <c r="LS6" s="175"/>
      <c r="LT6" s="175"/>
      <c r="LU6" s="175"/>
      <c r="LV6" s="175"/>
      <c r="LW6" s="175"/>
      <c r="LX6" s="175"/>
      <c r="LY6" s="175"/>
      <c r="LZ6" s="175"/>
      <c r="MA6" s="175"/>
      <c r="MB6" s="175"/>
      <c r="MC6" s="175"/>
      <c r="MD6" s="175"/>
      <c r="ME6" s="175"/>
    </row>
    <row r="7" spans="1:421" ht="14.45" x14ac:dyDescent="0.3">
      <c r="A7" s="176" t="s">
        <v>155</v>
      </c>
      <c r="B7" s="175"/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5"/>
      <c r="BN7" s="175"/>
      <c r="BO7" s="175"/>
      <c r="BP7" s="175"/>
      <c r="BQ7" s="175"/>
      <c r="BR7" s="175"/>
      <c r="BS7" s="175"/>
      <c r="BT7" s="175"/>
      <c r="BU7" s="175"/>
      <c r="BV7" s="175"/>
      <c r="BW7" s="175"/>
      <c r="BX7" s="175"/>
      <c r="BY7" s="175"/>
      <c r="BZ7" s="175"/>
      <c r="CA7" s="175"/>
      <c r="CB7" s="175"/>
      <c r="CC7" s="175"/>
      <c r="CD7" s="175"/>
      <c r="CE7" s="175"/>
      <c r="CF7" s="175"/>
      <c r="CG7" s="175"/>
      <c r="CH7" s="175"/>
      <c r="CI7" s="175"/>
      <c r="CJ7" s="175"/>
      <c r="CK7" s="175"/>
      <c r="CL7" s="175"/>
      <c r="CM7" s="175"/>
      <c r="CN7" s="175"/>
      <c r="CO7" s="175"/>
      <c r="CP7" s="175"/>
      <c r="CQ7" s="175"/>
      <c r="CR7" s="175"/>
      <c r="CS7" s="175"/>
      <c r="CT7" s="175"/>
      <c r="CU7" s="175"/>
      <c r="CV7" s="175"/>
      <c r="CW7" s="175"/>
      <c r="CX7" s="175"/>
      <c r="CY7" s="175"/>
      <c r="CZ7" s="175"/>
      <c r="DA7" s="175"/>
      <c r="DB7" s="175"/>
      <c r="DC7" s="175"/>
      <c r="DD7" s="175"/>
      <c r="DE7" s="175"/>
      <c r="DF7" s="175"/>
      <c r="DG7" s="175"/>
      <c r="DH7" s="175"/>
      <c r="DI7" s="175"/>
      <c r="DJ7" s="175"/>
      <c r="DK7" s="175"/>
      <c r="DL7" s="175"/>
      <c r="DM7" s="175"/>
      <c r="DN7" s="175"/>
      <c r="DO7" s="175"/>
      <c r="DP7" s="175"/>
      <c r="DQ7" s="175"/>
      <c r="DR7" s="175"/>
      <c r="DS7" s="175"/>
      <c r="DT7" s="175"/>
      <c r="DU7" s="175"/>
      <c r="DV7" s="175"/>
      <c r="DW7" s="175"/>
      <c r="DX7" s="175"/>
      <c r="DY7" s="175"/>
      <c r="DZ7" s="175"/>
      <c r="EA7" s="175"/>
      <c r="EB7" s="175"/>
      <c r="EC7" s="175"/>
      <c r="ED7" s="175"/>
      <c r="EE7" s="175"/>
      <c r="EF7" s="175"/>
      <c r="EG7" s="175"/>
      <c r="EH7" s="175"/>
      <c r="EI7" s="175"/>
      <c r="EJ7" s="175"/>
      <c r="EK7" s="175"/>
      <c r="EL7" s="175"/>
      <c r="EM7" s="175"/>
      <c r="EN7" s="175"/>
      <c r="EO7" s="175"/>
      <c r="EP7" s="175"/>
      <c r="EQ7" s="175"/>
      <c r="ER7" s="175"/>
      <c r="ES7" s="175"/>
      <c r="ET7" s="175"/>
      <c r="EU7" s="175"/>
      <c r="EV7" s="175"/>
      <c r="EW7" s="175"/>
      <c r="EX7" s="175"/>
      <c r="EY7" s="175"/>
      <c r="EZ7" s="175"/>
      <c r="FA7" s="175"/>
      <c r="FB7" s="175"/>
      <c r="FC7" s="175"/>
      <c r="FD7" s="175"/>
      <c r="FE7" s="175"/>
      <c r="FF7" s="175"/>
      <c r="FG7" s="175"/>
      <c r="FH7" s="175"/>
      <c r="FI7" s="175"/>
      <c r="FJ7" s="175"/>
      <c r="FK7" s="175"/>
      <c r="FL7" s="175"/>
      <c r="FM7" s="175"/>
      <c r="FN7" s="175"/>
      <c r="FO7" s="175"/>
      <c r="FP7" s="175"/>
      <c r="FQ7" s="175"/>
      <c r="FR7" s="175"/>
      <c r="FS7" s="175"/>
      <c r="FT7" s="175"/>
      <c r="FU7" s="175"/>
      <c r="FV7" s="175"/>
      <c r="FW7" s="175"/>
      <c r="FX7" s="175"/>
      <c r="FY7" s="175"/>
      <c r="FZ7" s="175"/>
      <c r="GA7" s="175"/>
      <c r="GB7" s="175"/>
      <c r="GC7" s="175"/>
      <c r="GD7" s="175"/>
      <c r="GE7" s="175"/>
      <c r="GF7" s="175"/>
      <c r="GG7" s="175"/>
      <c r="GH7" s="175"/>
      <c r="GI7" s="175"/>
      <c r="GJ7" s="175"/>
      <c r="GK7" s="175"/>
      <c r="GL7" s="175"/>
      <c r="GM7" s="175"/>
      <c r="GN7" s="175"/>
      <c r="GO7" s="175"/>
      <c r="GP7" s="175"/>
      <c r="GQ7" s="175"/>
      <c r="GR7" s="175"/>
      <c r="GS7" s="175"/>
      <c r="GT7" s="175"/>
      <c r="GU7" s="175"/>
      <c r="GV7" s="175"/>
      <c r="GW7" s="175"/>
      <c r="GX7" s="175"/>
      <c r="GY7" s="175"/>
      <c r="GZ7" s="175"/>
      <c r="HA7" s="175"/>
      <c r="HB7" s="175"/>
      <c r="HC7" s="175"/>
      <c r="HD7" s="175"/>
      <c r="HE7" s="175"/>
      <c r="HF7" s="175"/>
      <c r="HG7" s="175"/>
      <c r="HH7" s="175"/>
      <c r="HI7" s="175"/>
      <c r="HJ7" s="175"/>
      <c r="HK7" s="175"/>
      <c r="HL7" s="175"/>
      <c r="HM7" s="175"/>
      <c r="HN7" s="175"/>
      <c r="HO7" s="175"/>
      <c r="HP7" s="175"/>
      <c r="HQ7" s="175"/>
      <c r="HR7" s="175"/>
      <c r="HS7" s="175"/>
      <c r="HT7" s="175"/>
      <c r="HU7" s="175"/>
      <c r="HV7" s="175"/>
      <c r="HW7" s="175"/>
      <c r="HX7" s="175"/>
      <c r="HY7" s="175"/>
      <c r="HZ7" s="175"/>
      <c r="IA7" s="175"/>
      <c r="IB7" s="175"/>
      <c r="IC7" s="175"/>
      <c r="ID7" s="175"/>
      <c r="IE7" s="175"/>
      <c r="IF7" s="175"/>
      <c r="IG7" s="175"/>
      <c r="IH7" s="175"/>
      <c r="II7" s="175"/>
      <c r="IJ7" s="175"/>
      <c r="IK7" s="175"/>
      <c r="IL7" s="175"/>
      <c r="IM7" s="175"/>
      <c r="IN7" s="175"/>
      <c r="IO7" s="175"/>
      <c r="IP7" s="175"/>
      <c r="IQ7" s="175"/>
      <c r="IR7" s="175"/>
      <c r="IS7" s="175"/>
      <c r="IT7" s="175"/>
      <c r="IU7" s="175"/>
      <c r="IV7" s="175"/>
      <c r="IW7" s="175"/>
      <c r="IX7" s="175"/>
      <c r="IY7" s="175"/>
      <c r="IZ7" s="175"/>
      <c r="JA7" s="175"/>
      <c r="JB7" s="175"/>
      <c r="JC7" s="175"/>
      <c r="JD7" s="175"/>
      <c r="JE7" s="175"/>
      <c r="JF7" s="175"/>
      <c r="JG7" s="175"/>
      <c r="JH7" s="175"/>
      <c r="JI7" s="175"/>
      <c r="JJ7" s="175"/>
      <c r="JK7" s="175"/>
      <c r="JL7" s="175"/>
      <c r="JM7" s="175"/>
      <c r="JN7" s="175"/>
      <c r="JO7" s="175"/>
      <c r="JP7" s="175"/>
      <c r="JQ7" s="175"/>
      <c r="JR7" s="175"/>
      <c r="JS7" s="175"/>
      <c r="JT7" s="175"/>
      <c r="JU7" s="175"/>
      <c r="JV7" s="175"/>
      <c r="JW7" s="175"/>
      <c r="JX7" s="175"/>
      <c r="JY7" s="175"/>
      <c r="JZ7" s="175"/>
      <c r="KA7" s="175"/>
      <c r="KB7" s="175"/>
      <c r="KC7" s="175"/>
      <c r="KD7" s="175"/>
      <c r="KE7" s="175"/>
      <c r="KF7" s="175"/>
      <c r="KG7" s="175"/>
      <c r="KH7" s="175"/>
      <c r="KI7" s="175"/>
      <c r="KJ7" s="175"/>
      <c r="KK7" s="175"/>
      <c r="KL7" s="175"/>
      <c r="KM7" s="175"/>
      <c r="KN7" s="175"/>
      <c r="KO7" s="175"/>
      <c r="KP7" s="175"/>
      <c r="KQ7" s="175"/>
      <c r="KR7" s="175"/>
      <c r="KS7" s="175"/>
      <c r="KT7" s="175"/>
      <c r="KU7" s="175"/>
      <c r="KV7" s="175"/>
      <c r="KW7" s="175"/>
      <c r="KX7" s="175"/>
      <c r="KY7" s="175"/>
      <c r="KZ7" s="175"/>
      <c r="LA7" s="175"/>
      <c r="LB7" s="175"/>
      <c r="LC7" s="175"/>
      <c r="LD7" s="175"/>
      <c r="LE7" s="175"/>
      <c r="LF7" s="175"/>
      <c r="LG7" s="175"/>
      <c r="LH7" s="175"/>
      <c r="LI7" s="175"/>
      <c r="LJ7" s="175"/>
      <c r="LK7" s="175"/>
      <c r="LL7" s="175"/>
      <c r="LM7" s="175"/>
      <c r="LN7" s="175"/>
      <c r="LO7" s="175"/>
      <c r="LP7" s="175"/>
      <c r="LQ7" s="175"/>
      <c r="LR7" s="175"/>
      <c r="LS7" s="175"/>
      <c r="LT7" s="175"/>
      <c r="LU7" s="175"/>
      <c r="LV7" s="175"/>
      <c r="LW7" s="175"/>
      <c r="LX7" s="175"/>
      <c r="LY7" s="175"/>
      <c r="LZ7" s="175"/>
      <c r="MA7" s="175"/>
      <c r="MB7" s="175"/>
      <c r="MC7" s="175"/>
      <c r="MD7" s="175"/>
      <c r="ME7" s="175"/>
    </row>
    <row r="8" spans="1:421" thickBot="1" x14ac:dyDescent="0.35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  <c r="CT8" s="175"/>
      <c r="CU8" s="175"/>
      <c r="CV8" s="175"/>
      <c r="CW8" s="175"/>
      <c r="CX8" s="175"/>
      <c r="CY8" s="175"/>
      <c r="CZ8" s="175"/>
      <c r="DA8" s="175"/>
      <c r="DB8" s="175"/>
      <c r="DC8" s="175"/>
      <c r="DD8" s="175"/>
      <c r="DE8" s="175"/>
      <c r="DF8" s="175"/>
      <c r="DG8" s="175"/>
      <c r="DH8" s="175"/>
      <c r="DI8" s="175"/>
      <c r="DJ8" s="175"/>
      <c r="DK8" s="175"/>
      <c r="DL8" s="175"/>
      <c r="DM8" s="175"/>
      <c r="DN8" s="175"/>
      <c r="DO8" s="175"/>
      <c r="DP8" s="175"/>
      <c r="DQ8" s="175"/>
      <c r="DR8" s="175"/>
      <c r="DS8" s="175"/>
      <c r="DT8" s="175"/>
      <c r="DU8" s="175"/>
      <c r="DV8" s="175"/>
      <c r="DW8" s="175"/>
      <c r="DX8" s="175"/>
      <c r="DY8" s="175"/>
      <c r="DZ8" s="175"/>
      <c r="EA8" s="175"/>
      <c r="EB8" s="175"/>
      <c r="EC8" s="175"/>
      <c r="ED8" s="175"/>
      <c r="EE8" s="175"/>
      <c r="EF8" s="175"/>
      <c r="EG8" s="175"/>
      <c r="EH8" s="175"/>
      <c r="EI8" s="175"/>
      <c r="EJ8" s="175"/>
      <c r="EK8" s="175"/>
      <c r="EL8" s="175"/>
      <c r="EM8" s="175"/>
      <c r="EN8" s="175"/>
      <c r="EO8" s="175"/>
      <c r="EP8" s="175"/>
      <c r="EQ8" s="175"/>
      <c r="ER8" s="175"/>
      <c r="ES8" s="175"/>
      <c r="ET8" s="175"/>
      <c r="EU8" s="175"/>
      <c r="EV8" s="175"/>
      <c r="EW8" s="175"/>
      <c r="EX8" s="175"/>
      <c r="EY8" s="175"/>
      <c r="EZ8" s="175"/>
      <c r="FA8" s="175"/>
      <c r="FB8" s="175"/>
      <c r="FC8" s="175"/>
      <c r="FD8" s="175"/>
      <c r="FE8" s="175"/>
      <c r="FF8" s="175"/>
      <c r="FG8" s="175"/>
      <c r="FH8" s="175"/>
      <c r="FI8" s="175"/>
      <c r="FJ8" s="175"/>
      <c r="FK8" s="175"/>
      <c r="FL8" s="175"/>
      <c r="FM8" s="175"/>
      <c r="FN8" s="175"/>
      <c r="FO8" s="175"/>
      <c r="FP8" s="175"/>
      <c r="FQ8" s="175"/>
      <c r="FR8" s="175"/>
      <c r="FS8" s="175"/>
      <c r="FT8" s="175"/>
      <c r="FU8" s="175"/>
      <c r="FV8" s="175"/>
      <c r="FW8" s="175"/>
      <c r="FX8" s="175"/>
      <c r="FY8" s="175"/>
      <c r="FZ8" s="175"/>
      <c r="GA8" s="175"/>
      <c r="GB8" s="175"/>
      <c r="GC8" s="175"/>
      <c r="GD8" s="175"/>
      <c r="GE8" s="175"/>
      <c r="GF8" s="175"/>
      <c r="GG8" s="175"/>
      <c r="GH8" s="175"/>
      <c r="GI8" s="175"/>
      <c r="GJ8" s="175"/>
      <c r="GK8" s="175"/>
      <c r="GL8" s="175"/>
      <c r="GM8" s="175"/>
      <c r="GN8" s="175"/>
      <c r="GO8" s="175"/>
      <c r="GP8" s="175"/>
      <c r="GQ8" s="175"/>
      <c r="GR8" s="175"/>
      <c r="GS8" s="175"/>
      <c r="GT8" s="175"/>
      <c r="GU8" s="175"/>
      <c r="GV8" s="175"/>
      <c r="GW8" s="175"/>
      <c r="GX8" s="175"/>
      <c r="GY8" s="175"/>
      <c r="GZ8" s="175"/>
      <c r="HA8" s="175"/>
      <c r="HB8" s="175"/>
      <c r="HC8" s="175"/>
      <c r="HD8" s="175"/>
      <c r="HE8" s="175"/>
      <c r="HF8" s="175"/>
      <c r="HG8" s="175"/>
      <c r="HH8" s="175"/>
      <c r="HI8" s="175"/>
      <c r="HJ8" s="175"/>
      <c r="HK8" s="175"/>
      <c r="HL8" s="175"/>
      <c r="HM8" s="175"/>
      <c r="HN8" s="175"/>
      <c r="HO8" s="175"/>
      <c r="HP8" s="175"/>
      <c r="HQ8" s="175"/>
      <c r="HR8" s="175"/>
      <c r="HS8" s="175"/>
      <c r="HT8" s="175"/>
      <c r="HU8" s="175"/>
      <c r="HV8" s="175"/>
      <c r="HW8" s="175"/>
      <c r="HX8" s="175"/>
      <c r="HY8" s="175"/>
      <c r="HZ8" s="175"/>
      <c r="IA8" s="175"/>
      <c r="IB8" s="175"/>
      <c r="IC8" s="175"/>
      <c r="ID8" s="175"/>
      <c r="IE8" s="175"/>
      <c r="IF8" s="175"/>
      <c r="IG8" s="175"/>
      <c r="IH8" s="175"/>
      <c r="II8" s="175"/>
      <c r="IJ8" s="175"/>
      <c r="IK8" s="175"/>
      <c r="IL8" s="175"/>
      <c r="IM8" s="175"/>
      <c r="IN8" s="175"/>
      <c r="IO8" s="175"/>
      <c r="IP8" s="175"/>
      <c r="IQ8" s="175"/>
      <c r="IR8" s="175"/>
      <c r="IS8" s="175"/>
      <c r="IT8" s="175"/>
      <c r="IU8" s="175"/>
      <c r="IV8" s="175"/>
      <c r="IW8" s="175"/>
      <c r="IX8" s="175"/>
      <c r="IY8" s="175"/>
      <c r="IZ8" s="175"/>
      <c r="JA8" s="175"/>
      <c r="JB8" s="175"/>
      <c r="JC8" s="175"/>
      <c r="JD8" s="175"/>
      <c r="JE8" s="175"/>
      <c r="JF8" s="175"/>
      <c r="JG8" s="175"/>
      <c r="JH8" s="175"/>
      <c r="JI8" s="175"/>
      <c r="JJ8" s="175"/>
      <c r="JK8" s="175"/>
      <c r="JL8" s="175"/>
      <c r="JM8" s="175"/>
      <c r="JN8" s="175"/>
      <c r="JO8" s="175"/>
      <c r="JP8" s="175"/>
      <c r="JQ8" s="175"/>
      <c r="JR8" s="175"/>
      <c r="JS8" s="175"/>
      <c r="JT8" s="175"/>
      <c r="JU8" s="175"/>
      <c r="JV8" s="175"/>
      <c r="JW8" s="175"/>
      <c r="JX8" s="175"/>
      <c r="JY8" s="175"/>
      <c r="JZ8" s="175"/>
      <c r="KA8" s="175"/>
      <c r="KB8" s="175"/>
      <c r="KC8" s="175"/>
      <c r="KD8" s="175"/>
      <c r="KE8" s="175"/>
      <c r="KF8" s="175"/>
      <c r="KG8" s="175"/>
      <c r="KH8" s="175"/>
      <c r="KI8" s="175"/>
      <c r="KJ8" s="175"/>
      <c r="KK8" s="175"/>
      <c r="KL8" s="175"/>
      <c r="KM8" s="175"/>
      <c r="KN8" s="175"/>
      <c r="KO8" s="175"/>
      <c r="KP8" s="175"/>
      <c r="KQ8" s="175"/>
      <c r="KR8" s="175"/>
      <c r="KS8" s="175"/>
      <c r="KT8" s="175"/>
      <c r="KU8" s="175"/>
      <c r="KV8" s="175"/>
      <c r="KW8" s="175"/>
      <c r="KX8" s="175"/>
      <c r="KY8" s="175"/>
      <c r="KZ8" s="175"/>
      <c r="LA8" s="175"/>
      <c r="LB8" s="175"/>
      <c r="LC8" s="175"/>
      <c r="LD8" s="175"/>
      <c r="LE8" s="175"/>
      <c r="LF8" s="175"/>
      <c r="LG8" s="175"/>
      <c r="LH8" s="175"/>
      <c r="LI8" s="175"/>
      <c r="LJ8" s="175"/>
      <c r="LK8" s="175"/>
      <c r="LL8" s="175"/>
      <c r="LM8" s="175"/>
      <c r="LN8" s="175"/>
      <c r="LO8" s="175"/>
      <c r="LP8" s="175"/>
      <c r="LQ8" s="175"/>
      <c r="LR8" s="175"/>
      <c r="LS8" s="175"/>
      <c r="LT8" s="175"/>
      <c r="LU8" s="175"/>
      <c r="LV8" s="175"/>
      <c r="LW8" s="175"/>
      <c r="LX8" s="175"/>
      <c r="LY8" s="175"/>
      <c r="LZ8" s="175"/>
      <c r="MA8" s="175"/>
      <c r="MB8" s="175"/>
      <c r="MC8" s="175"/>
      <c r="MD8" s="175"/>
      <c r="ME8" s="175"/>
    </row>
    <row r="9" spans="1:421" thickBot="1" x14ac:dyDescent="0.35">
      <c r="A9" s="176" t="s">
        <v>156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7"/>
      <c r="N9" s="178">
        <v>38.210526315789473</v>
      </c>
      <c r="O9" s="177" t="s">
        <v>157</v>
      </c>
      <c r="P9" s="178">
        <v>0.60263157894736841</v>
      </c>
      <c r="Q9" s="175"/>
      <c r="R9" s="175"/>
      <c r="S9" s="175"/>
      <c r="T9" s="175"/>
      <c r="U9" s="175"/>
      <c r="V9" s="177"/>
      <c r="W9" s="178">
        <v>16.696428571428573</v>
      </c>
      <c r="X9" s="177" t="s">
        <v>157</v>
      </c>
      <c r="Y9" s="178">
        <v>0.52222222222222225</v>
      </c>
      <c r="Z9" s="175"/>
      <c r="AA9" s="175"/>
      <c r="AB9" s="175"/>
      <c r="AC9" s="175"/>
      <c r="AD9" s="175"/>
      <c r="AE9" s="177"/>
      <c r="AF9" s="178">
        <v>6.6785714285714288</v>
      </c>
      <c r="AG9" s="177" t="s">
        <v>157</v>
      </c>
      <c r="AH9" s="178">
        <v>0.625</v>
      </c>
      <c r="AI9" s="175"/>
      <c r="AJ9" s="175"/>
      <c r="AK9" s="175"/>
      <c r="AL9" s="175"/>
      <c r="AM9" s="175"/>
      <c r="AN9" s="177"/>
      <c r="AO9" s="178">
        <v>18.559999999999999</v>
      </c>
      <c r="AP9" s="177" t="s">
        <v>157</v>
      </c>
      <c r="AQ9" s="178">
        <v>0.53</v>
      </c>
      <c r="AR9" s="175"/>
      <c r="AS9" s="175"/>
      <c r="AT9" s="175"/>
      <c r="AU9" s="175"/>
      <c r="AV9" s="175"/>
      <c r="AW9" s="177"/>
      <c r="AX9" s="178">
        <v>21.981481481481481</v>
      </c>
      <c r="AY9" s="177" t="s">
        <v>157</v>
      </c>
      <c r="AZ9" s="178">
        <v>0.51851851851851849</v>
      </c>
      <c r="BA9" s="175"/>
      <c r="BB9" s="175"/>
      <c r="BC9" s="175"/>
      <c r="BD9" s="175"/>
      <c r="BE9" s="175"/>
      <c r="BF9" s="177"/>
      <c r="BG9" s="178">
        <v>44.875</v>
      </c>
      <c r="BH9" s="177" t="s">
        <v>157</v>
      </c>
      <c r="BI9" s="178">
        <v>0.61111111111111116</v>
      </c>
      <c r="BJ9" s="175"/>
      <c r="BK9" s="175"/>
      <c r="BL9" s="175"/>
      <c r="BM9" s="175"/>
      <c r="BN9" s="175"/>
      <c r="BO9" s="177"/>
      <c r="BP9" s="178">
        <v>53</v>
      </c>
      <c r="BQ9" s="177" t="s">
        <v>157</v>
      </c>
      <c r="BR9" s="178">
        <v>0.45</v>
      </c>
      <c r="BS9" s="175"/>
      <c r="BT9" s="175"/>
      <c r="BU9" s="175"/>
      <c r="BV9" s="175"/>
      <c r="BW9" s="175"/>
      <c r="BX9" s="177"/>
      <c r="BY9" s="178">
        <v>53</v>
      </c>
      <c r="BZ9" s="177" t="s">
        <v>157</v>
      </c>
      <c r="CA9" s="178">
        <v>0.45</v>
      </c>
      <c r="CB9" s="175"/>
      <c r="CC9" s="175"/>
      <c r="CD9" s="175"/>
      <c r="CE9" s="175"/>
      <c r="CF9" s="175"/>
      <c r="CG9" s="177"/>
      <c r="CH9" s="178">
        <v>25.5</v>
      </c>
      <c r="CI9" s="177" t="s">
        <v>157</v>
      </c>
      <c r="CJ9" s="178">
        <v>0.45</v>
      </c>
      <c r="CK9" s="175"/>
      <c r="CL9" s="175"/>
      <c r="CM9" s="175"/>
      <c r="CN9" s="175"/>
      <c r="CO9" s="175"/>
      <c r="CP9" s="177"/>
      <c r="CQ9" s="178">
        <v>30</v>
      </c>
      <c r="CR9" s="177" t="s">
        <v>157</v>
      </c>
      <c r="CS9" s="178">
        <v>0.75</v>
      </c>
      <c r="CT9" s="175"/>
      <c r="CU9" s="175"/>
      <c r="CV9" s="175"/>
      <c r="CW9" s="175"/>
      <c r="CX9" s="175"/>
      <c r="CY9" s="177"/>
      <c r="CZ9" s="178">
        <v>12.916666666666666</v>
      </c>
      <c r="DA9" s="177" t="s">
        <v>157</v>
      </c>
      <c r="DB9" s="178">
        <v>0.58333333333333337</v>
      </c>
      <c r="DC9" s="175"/>
      <c r="DD9" s="175"/>
      <c r="DE9" s="175"/>
      <c r="DF9" s="175"/>
      <c r="DG9" s="175"/>
      <c r="DH9" s="177"/>
      <c r="DI9" s="178">
        <v>7.5</v>
      </c>
      <c r="DJ9" s="177" t="s">
        <v>157</v>
      </c>
      <c r="DK9" s="178">
        <v>0.25</v>
      </c>
      <c r="DL9" s="175"/>
      <c r="DM9" s="175"/>
      <c r="DN9" s="175"/>
      <c r="DO9" s="175"/>
      <c r="DP9" s="175"/>
      <c r="DQ9" s="177"/>
      <c r="DR9" s="178">
        <v>12.413043478260869</v>
      </c>
      <c r="DS9" s="177" t="s">
        <v>157</v>
      </c>
      <c r="DT9" s="178">
        <v>0.70652173913043481</v>
      </c>
      <c r="DU9" s="175"/>
      <c r="DV9" s="175"/>
      <c r="DW9" s="175"/>
      <c r="DX9" s="175"/>
      <c r="DY9" s="175"/>
      <c r="DZ9" s="177"/>
      <c r="EA9" s="178">
        <v>29.195652173913043</v>
      </c>
      <c r="EB9" s="177" t="s">
        <v>157</v>
      </c>
      <c r="EC9" s="178">
        <v>0.57608695652173914</v>
      </c>
      <c r="ED9" s="175"/>
      <c r="EE9" s="175"/>
      <c r="EF9" s="175"/>
      <c r="EG9" s="175"/>
      <c r="EH9" s="175"/>
      <c r="EI9" s="177"/>
      <c r="EJ9" s="178">
        <v>25.222222222222221</v>
      </c>
      <c r="EK9" s="177" t="s">
        <v>157</v>
      </c>
      <c r="EL9" s="178">
        <v>0.25</v>
      </c>
      <c r="EM9" s="175"/>
      <c r="EN9" s="175"/>
      <c r="EO9" s="175"/>
      <c r="EP9" s="175"/>
      <c r="EQ9" s="175"/>
      <c r="ER9" s="177"/>
      <c r="ES9" s="178">
        <v>18</v>
      </c>
      <c r="ET9" s="177" t="s">
        <v>157</v>
      </c>
      <c r="EU9" s="178">
        <v>0.25</v>
      </c>
      <c r="EV9" s="175"/>
      <c r="EW9" s="175"/>
      <c r="EX9" s="175"/>
      <c r="EY9" s="175"/>
      <c r="EZ9" s="175"/>
      <c r="FA9" s="177"/>
      <c r="FB9" s="178">
        <v>13.833333333333334</v>
      </c>
      <c r="FC9" s="177" t="s">
        <v>157</v>
      </c>
      <c r="FD9" s="178">
        <v>0.75</v>
      </c>
      <c r="FE9" s="175"/>
      <c r="FF9" s="175"/>
      <c r="FG9" s="175"/>
      <c r="FH9" s="175"/>
      <c r="FI9" s="175"/>
      <c r="FJ9" s="177" t="s">
        <v>158</v>
      </c>
      <c r="FK9" s="178" t="e">
        <v>#DIV/0!</v>
      </c>
      <c r="FL9" s="177" t="s">
        <v>157</v>
      </c>
      <c r="FM9" s="178" t="e">
        <v>#DIV/0!</v>
      </c>
      <c r="FN9" s="175"/>
      <c r="FO9" s="175"/>
      <c r="FP9" s="175"/>
      <c r="FQ9" s="175"/>
      <c r="FR9" s="175"/>
      <c r="FS9" s="177" t="s">
        <v>158</v>
      </c>
      <c r="FT9" s="178" t="e">
        <v>#DIV/0!</v>
      </c>
      <c r="FU9" s="177" t="s">
        <v>157</v>
      </c>
      <c r="FV9" s="178" t="e">
        <v>#DIV/0!</v>
      </c>
      <c r="FW9" s="175"/>
      <c r="FX9" s="175"/>
      <c r="FY9" s="175"/>
      <c r="FZ9" s="175"/>
      <c r="GA9" s="175"/>
      <c r="GB9" s="177"/>
      <c r="GC9" s="178">
        <v>1.5</v>
      </c>
      <c r="GD9" s="177" t="s">
        <v>157</v>
      </c>
      <c r="GE9" s="178">
        <v>0.90000000000000013</v>
      </c>
      <c r="GF9" s="175"/>
      <c r="GG9" s="175"/>
      <c r="GH9" s="175"/>
      <c r="GI9" s="175"/>
      <c r="GJ9" s="175"/>
      <c r="GK9" s="177" t="s">
        <v>158</v>
      </c>
      <c r="GL9" s="178">
        <v>10</v>
      </c>
      <c r="GM9" s="177" t="s">
        <v>157</v>
      </c>
      <c r="GN9" s="178">
        <v>0.5</v>
      </c>
      <c r="GO9" s="175"/>
      <c r="GP9" s="175"/>
      <c r="GQ9" s="175"/>
      <c r="GR9" s="175"/>
      <c r="GS9" s="175"/>
      <c r="GT9" s="177" t="s">
        <v>158</v>
      </c>
      <c r="GU9" s="178" t="e">
        <v>#DIV/0!</v>
      </c>
      <c r="GV9" s="177" t="s">
        <v>157</v>
      </c>
      <c r="GW9" s="178" t="e">
        <v>#DIV/0!</v>
      </c>
      <c r="GX9" s="175"/>
      <c r="GY9" s="175"/>
      <c r="GZ9" s="175"/>
      <c r="HA9" s="175"/>
      <c r="HB9" s="175"/>
      <c r="HC9" s="177" t="s">
        <v>158</v>
      </c>
      <c r="HD9" s="178" t="e">
        <v>#DIV/0!</v>
      </c>
      <c r="HE9" s="177" t="s">
        <v>157</v>
      </c>
      <c r="HF9" s="178" t="e">
        <v>#DIV/0!</v>
      </c>
      <c r="HG9" s="175"/>
      <c r="HH9" s="175"/>
      <c r="HI9" s="175"/>
      <c r="HJ9" s="175"/>
      <c r="HK9" s="175"/>
      <c r="HL9" s="177" t="s">
        <v>158</v>
      </c>
      <c r="HM9" s="178" t="e">
        <v>#DIV/0!</v>
      </c>
      <c r="HN9" s="177" t="s">
        <v>157</v>
      </c>
      <c r="HO9" s="178" t="e">
        <v>#DIV/0!</v>
      </c>
      <c r="HP9" s="175"/>
      <c r="HQ9" s="175"/>
      <c r="HR9" s="175"/>
      <c r="HS9" s="175"/>
      <c r="HT9" s="175"/>
      <c r="HU9" s="177" t="s">
        <v>158</v>
      </c>
      <c r="HV9" s="178" t="e">
        <v>#DIV/0!</v>
      </c>
      <c r="HW9" s="177" t="s">
        <v>157</v>
      </c>
      <c r="HX9" s="178" t="e">
        <v>#DIV/0!</v>
      </c>
      <c r="HY9" s="175"/>
      <c r="HZ9" s="175"/>
      <c r="IA9" s="175"/>
      <c r="IB9" s="175"/>
      <c r="IC9" s="175"/>
      <c r="ID9" s="177" t="s">
        <v>158</v>
      </c>
      <c r="IE9" s="178" t="e">
        <v>#DIV/0!</v>
      </c>
      <c r="IF9" s="177" t="s">
        <v>157</v>
      </c>
      <c r="IG9" s="178" t="e">
        <v>#DIV/0!</v>
      </c>
      <c r="IH9" s="175"/>
      <c r="II9" s="175"/>
      <c r="IJ9" s="175"/>
      <c r="IK9" s="175"/>
      <c r="IL9" s="175"/>
      <c r="IM9" s="177" t="s">
        <v>158</v>
      </c>
      <c r="IN9" s="178" t="e">
        <v>#DIV/0!</v>
      </c>
      <c r="IO9" s="177" t="s">
        <v>157</v>
      </c>
      <c r="IP9" s="178" t="e">
        <v>#DIV/0!</v>
      </c>
      <c r="IQ9" s="175"/>
      <c r="IR9" s="175"/>
      <c r="IS9" s="175"/>
      <c r="IT9" s="175"/>
      <c r="IU9" s="175"/>
      <c r="IV9" s="177" t="s">
        <v>158</v>
      </c>
      <c r="IW9" s="178" t="e">
        <v>#DIV/0!</v>
      </c>
      <c r="IX9" s="177" t="s">
        <v>157</v>
      </c>
      <c r="IY9" s="178" t="e">
        <v>#DIV/0!</v>
      </c>
      <c r="IZ9" s="175"/>
      <c r="JA9" s="175"/>
      <c r="JB9" s="175"/>
      <c r="JC9" s="175"/>
      <c r="JD9" s="175"/>
      <c r="JE9" s="177" t="s">
        <v>158</v>
      </c>
      <c r="JF9" s="178" t="e">
        <v>#DIV/0!</v>
      </c>
      <c r="JG9" s="177" t="s">
        <v>157</v>
      </c>
      <c r="JH9" s="178" t="e">
        <v>#DIV/0!</v>
      </c>
      <c r="JI9" s="175"/>
      <c r="JJ9" s="175"/>
      <c r="JK9" s="175"/>
      <c r="JL9" s="175"/>
      <c r="JM9" s="175"/>
      <c r="JN9" s="177" t="s">
        <v>158</v>
      </c>
      <c r="JO9" s="178" t="e">
        <v>#DIV/0!</v>
      </c>
      <c r="JP9" s="177" t="s">
        <v>157</v>
      </c>
      <c r="JQ9" s="178" t="e">
        <v>#DIV/0!</v>
      </c>
      <c r="JR9" s="175"/>
      <c r="JS9" s="175"/>
      <c r="JT9" s="175"/>
      <c r="JU9" s="175"/>
      <c r="JV9" s="175"/>
      <c r="JW9" s="177" t="s">
        <v>158</v>
      </c>
      <c r="JX9" s="178" t="e">
        <v>#DIV/0!</v>
      </c>
      <c r="JY9" s="177" t="s">
        <v>157</v>
      </c>
      <c r="JZ9" s="178" t="e">
        <v>#DIV/0!</v>
      </c>
      <c r="KA9" s="175"/>
      <c r="KB9" s="175"/>
      <c r="KC9" s="175"/>
      <c r="KD9" s="175"/>
      <c r="KE9" s="175"/>
      <c r="KF9" s="177" t="s">
        <v>158</v>
      </c>
      <c r="KG9" s="178" t="e">
        <v>#DIV/0!</v>
      </c>
      <c r="KH9" s="177" t="s">
        <v>157</v>
      </c>
      <c r="KI9" s="178" t="e">
        <v>#DIV/0!</v>
      </c>
      <c r="KJ9" s="175"/>
      <c r="KK9" s="175"/>
      <c r="KL9" s="175"/>
      <c r="KM9" s="175"/>
      <c r="KN9" s="175"/>
      <c r="KO9" s="177" t="s">
        <v>158</v>
      </c>
      <c r="KP9" s="178" t="e">
        <v>#DIV/0!</v>
      </c>
      <c r="KQ9" s="177" t="s">
        <v>157</v>
      </c>
      <c r="KR9" s="178" t="e">
        <v>#DIV/0!</v>
      </c>
      <c r="KS9" s="175"/>
      <c r="KT9" s="175"/>
      <c r="KU9" s="175"/>
      <c r="KV9" s="175"/>
      <c r="KW9" s="175"/>
      <c r="KX9" s="177" t="s">
        <v>158</v>
      </c>
      <c r="KY9" s="178" t="e">
        <v>#DIV/0!</v>
      </c>
      <c r="KZ9" s="177" t="s">
        <v>157</v>
      </c>
      <c r="LA9" s="178" t="e">
        <v>#DIV/0!</v>
      </c>
      <c r="LB9" s="175"/>
      <c r="LC9" s="175"/>
      <c r="LD9" s="175"/>
      <c r="LE9" s="175"/>
      <c r="LF9" s="175"/>
      <c r="LG9" s="177" t="s">
        <v>158</v>
      </c>
      <c r="LH9" s="178" t="e">
        <v>#DIV/0!</v>
      </c>
      <c r="LI9" s="177" t="s">
        <v>157</v>
      </c>
      <c r="LJ9" s="178" t="e">
        <v>#DIV/0!</v>
      </c>
      <c r="LK9" s="175"/>
      <c r="LL9" s="175"/>
      <c r="LM9" s="175"/>
      <c r="LN9" s="175"/>
      <c r="LO9" s="175"/>
      <c r="LP9" s="177" t="s">
        <v>158</v>
      </c>
      <c r="LQ9" s="178" t="e">
        <v>#DIV/0!</v>
      </c>
      <c r="LR9" s="177" t="s">
        <v>157</v>
      </c>
      <c r="LS9" s="178" t="e">
        <v>#DIV/0!</v>
      </c>
      <c r="LT9" s="175"/>
      <c r="LU9" s="175"/>
      <c r="LV9" s="175"/>
      <c r="LW9" s="175"/>
      <c r="LX9" s="175"/>
      <c r="LY9" s="177" t="s">
        <v>158</v>
      </c>
      <c r="LZ9" s="178" t="e">
        <v>#DIV/0!</v>
      </c>
      <c r="MA9" s="177" t="s">
        <v>157</v>
      </c>
      <c r="MB9" s="178" t="e">
        <v>#DIV/0!</v>
      </c>
      <c r="MC9" s="175"/>
      <c r="MD9" s="175"/>
      <c r="ME9" s="17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</row>
    <row r="10" spans="1:421" s="28" customFormat="1" ht="14.45" x14ac:dyDescent="0.3">
      <c r="A10" s="179"/>
      <c r="B10" s="179"/>
      <c r="C10" s="179"/>
      <c r="D10" s="179"/>
      <c r="E10" s="179"/>
      <c r="F10" s="179"/>
      <c r="G10" s="179"/>
      <c r="H10" s="179"/>
      <c r="I10" s="179"/>
      <c r="J10" s="179"/>
      <c r="K10" s="179" t="s">
        <v>159</v>
      </c>
      <c r="L10" s="179"/>
      <c r="M10" s="179"/>
      <c r="N10" s="179"/>
      <c r="O10" s="179"/>
      <c r="P10" s="179"/>
      <c r="Q10" s="179"/>
      <c r="R10" s="179"/>
      <c r="S10" s="179"/>
      <c r="T10" s="179" t="s">
        <v>160</v>
      </c>
      <c r="U10" s="179"/>
      <c r="V10" s="179"/>
      <c r="W10" s="179"/>
      <c r="X10" s="179"/>
      <c r="Y10" s="179"/>
      <c r="Z10" s="179"/>
      <c r="AA10" s="179"/>
      <c r="AB10" s="179"/>
      <c r="AC10" s="179" t="s">
        <v>161</v>
      </c>
      <c r="AD10" s="179"/>
      <c r="AE10" s="179"/>
      <c r="AF10" s="179"/>
      <c r="AG10" s="179"/>
      <c r="AH10" s="179"/>
      <c r="AI10" s="179"/>
      <c r="AJ10" s="179"/>
      <c r="AK10" s="179"/>
      <c r="AL10" s="179" t="s">
        <v>162</v>
      </c>
      <c r="AM10" s="179"/>
      <c r="AN10" s="179"/>
      <c r="AO10" s="179"/>
      <c r="AP10" s="179"/>
      <c r="AQ10" s="179"/>
      <c r="AR10" s="179"/>
      <c r="AS10" s="179"/>
      <c r="AT10" s="179"/>
      <c r="AU10" s="179" t="s">
        <v>163</v>
      </c>
      <c r="AV10" s="179"/>
      <c r="AW10" s="179"/>
      <c r="AX10" s="179"/>
      <c r="AY10" s="179"/>
      <c r="AZ10" s="179"/>
      <c r="BA10" s="179"/>
      <c r="BB10" s="179"/>
      <c r="BC10" s="179"/>
      <c r="BD10" s="179" t="s">
        <v>164</v>
      </c>
      <c r="BE10" s="179"/>
      <c r="BF10" s="179"/>
      <c r="BG10" s="179"/>
      <c r="BH10" s="179"/>
      <c r="BI10" s="179"/>
      <c r="BJ10" s="179"/>
      <c r="BK10" s="179"/>
      <c r="BL10" s="179"/>
      <c r="BM10" s="179" t="s">
        <v>165</v>
      </c>
      <c r="BN10" s="179"/>
      <c r="BO10" s="179"/>
      <c r="BP10" s="179"/>
      <c r="BQ10" s="179"/>
      <c r="BR10" s="179"/>
      <c r="BS10" s="179"/>
      <c r="BT10" s="179"/>
      <c r="BU10" s="179"/>
      <c r="BV10" s="179" t="s">
        <v>166</v>
      </c>
      <c r="BW10" s="179"/>
      <c r="BX10" s="179"/>
      <c r="BY10" s="179"/>
      <c r="BZ10" s="179"/>
      <c r="CA10" s="179"/>
      <c r="CB10" s="179"/>
      <c r="CC10" s="179"/>
      <c r="CD10" s="179"/>
      <c r="CE10" s="179" t="s">
        <v>167</v>
      </c>
      <c r="CF10" s="179"/>
      <c r="CG10" s="179"/>
      <c r="CH10" s="179"/>
      <c r="CI10" s="179"/>
      <c r="CJ10" s="179"/>
      <c r="CK10" s="179"/>
      <c r="CL10" s="179"/>
      <c r="CM10" s="179"/>
      <c r="CN10" s="179" t="s">
        <v>168</v>
      </c>
      <c r="CO10" s="179"/>
      <c r="CP10" s="179"/>
      <c r="CQ10" s="179"/>
      <c r="CR10" s="179"/>
      <c r="CS10" s="179"/>
      <c r="CT10" s="179"/>
      <c r="CU10" s="179"/>
      <c r="CV10" s="179"/>
      <c r="CW10" s="179" t="s">
        <v>169</v>
      </c>
      <c r="CX10" s="179"/>
      <c r="CY10" s="179"/>
      <c r="CZ10" s="179"/>
      <c r="DA10" s="179"/>
      <c r="DB10" s="179"/>
      <c r="DC10" s="179"/>
      <c r="DD10" s="179"/>
      <c r="DE10" s="179"/>
      <c r="DF10" s="179" t="s">
        <v>170</v>
      </c>
      <c r="DG10" s="179"/>
      <c r="DH10" s="179"/>
      <c r="DI10" s="179"/>
      <c r="DJ10" s="179"/>
      <c r="DK10" s="179"/>
      <c r="DL10" s="179"/>
      <c r="DM10" s="179"/>
      <c r="DN10" s="179"/>
      <c r="DO10" s="179" t="s">
        <v>171</v>
      </c>
      <c r="DP10" s="179"/>
      <c r="DQ10" s="179"/>
      <c r="DR10" s="179"/>
      <c r="DS10" s="179"/>
      <c r="DT10" s="179"/>
      <c r="DU10" s="179"/>
      <c r="DV10" s="179"/>
      <c r="DW10" s="179"/>
      <c r="DX10" s="179" t="s">
        <v>172</v>
      </c>
      <c r="DY10" s="179"/>
      <c r="DZ10" s="179"/>
      <c r="EA10" s="179"/>
      <c r="EB10" s="179"/>
      <c r="EC10" s="179"/>
      <c r="ED10" s="179"/>
      <c r="EE10" s="179"/>
      <c r="EF10" s="179"/>
      <c r="EG10" s="179" t="s">
        <v>173</v>
      </c>
      <c r="EH10" s="179"/>
      <c r="EI10" s="179"/>
      <c r="EJ10" s="179"/>
      <c r="EK10" s="179"/>
      <c r="EL10" s="179"/>
      <c r="EM10" s="179"/>
      <c r="EN10" s="179"/>
      <c r="EO10" s="179"/>
      <c r="EP10" s="179" t="s">
        <v>174</v>
      </c>
      <c r="EQ10" s="179"/>
      <c r="ER10" s="179"/>
      <c r="ES10" s="179"/>
      <c r="ET10" s="179"/>
      <c r="EU10" s="179"/>
      <c r="EV10" s="179"/>
      <c r="EW10" s="179"/>
      <c r="EX10" s="179"/>
      <c r="EY10" s="179" t="s">
        <v>175</v>
      </c>
      <c r="EZ10" s="179"/>
      <c r="FA10" s="179"/>
      <c r="FB10" s="179"/>
      <c r="FC10" s="179"/>
      <c r="FD10" s="179"/>
      <c r="FE10" s="179"/>
      <c r="FF10" s="179"/>
      <c r="FG10" s="179"/>
      <c r="FH10" s="179" t="s">
        <v>176</v>
      </c>
      <c r="FI10" s="179"/>
      <c r="FJ10" s="179"/>
      <c r="FK10" s="179"/>
      <c r="FL10" s="179"/>
      <c r="FM10" s="179"/>
      <c r="FN10" s="179"/>
      <c r="FO10" s="179"/>
      <c r="FP10" s="179"/>
      <c r="FQ10" s="179" t="s">
        <v>177</v>
      </c>
      <c r="FR10" s="179"/>
      <c r="FS10" s="179"/>
      <c r="FT10" s="179"/>
      <c r="FU10" s="179"/>
      <c r="FV10" s="179"/>
      <c r="FW10" s="179"/>
      <c r="FX10" s="179"/>
      <c r="FY10" s="179"/>
      <c r="FZ10" s="179" t="s">
        <v>178</v>
      </c>
      <c r="GA10" s="179"/>
      <c r="GB10" s="179"/>
      <c r="GC10" s="179"/>
      <c r="GD10" s="179"/>
      <c r="GE10" s="179"/>
      <c r="GF10" s="179"/>
      <c r="GG10" s="179"/>
      <c r="GH10" s="179"/>
      <c r="GI10" s="179" t="s">
        <v>179</v>
      </c>
      <c r="GJ10" s="179"/>
      <c r="GK10" s="179"/>
      <c r="GL10" s="179"/>
      <c r="GM10" s="179"/>
      <c r="GN10" s="179"/>
      <c r="GO10" s="179"/>
      <c r="GP10" s="179"/>
      <c r="GQ10" s="179"/>
      <c r="GR10" s="179" t="s">
        <v>180</v>
      </c>
      <c r="GS10" s="179"/>
      <c r="GT10" s="179"/>
      <c r="GU10" s="179"/>
      <c r="GV10" s="179"/>
      <c r="GW10" s="179"/>
      <c r="GX10" s="179"/>
      <c r="GY10" s="179"/>
      <c r="GZ10" s="179"/>
      <c r="HA10" s="179" t="s">
        <v>181</v>
      </c>
      <c r="HB10" s="179"/>
      <c r="HC10" s="179"/>
      <c r="HD10" s="179"/>
      <c r="HE10" s="179"/>
      <c r="HF10" s="179"/>
      <c r="HG10" s="179"/>
      <c r="HH10" s="179"/>
      <c r="HI10" s="179"/>
      <c r="HJ10" s="179" t="s">
        <v>182</v>
      </c>
      <c r="HK10" s="179"/>
      <c r="HL10" s="179"/>
      <c r="HM10" s="179"/>
      <c r="HN10" s="179"/>
      <c r="HO10" s="179"/>
      <c r="HP10" s="179"/>
      <c r="HQ10" s="179"/>
      <c r="HR10" s="179"/>
      <c r="HS10" s="179" t="s">
        <v>183</v>
      </c>
      <c r="HT10" s="179"/>
      <c r="HU10" s="179"/>
      <c r="HV10" s="179"/>
      <c r="HW10" s="179"/>
      <c r="HX10" s="179"/>
      <c r="HY10" s="179"/>
      <c r="HZ10" s="179"/>
      <c r="IA10" s="179"/>
      <c r="IB10" s="179" t="s">
        <v>184</v>
      </c>
      <c r="IC10" s="179"/>
      <c r="ID10" s="179"/>
      <c r="IE10" s="179"/>
      <c r="IF10" s="179"/>
      <c r="IG10" s="179"/>
      <c r="IH10" s="179"/>
      <c r="II10" s="179"/>
      <c r="IJ10" s="179"/>
      <c r="IK10" s="179" t="s">
        <v>185</v>
      </c>
      <c r="IL10" s="179"/>
      <c r="IM10" s="179"/>
      <c r="IN10" s="179"/>
      <c r="IO10" s="179"/>
      <c r="IP10" s="179"/>
      <c r="IQ10" s="179"/>
      <c r="IR10" s="179"/>
      <c r="IS10" s="179"/>
      <c r="IT10" s="179" t="s">
        <v>186</v>
      </c>
      <c r="IU10" s="179"/>
      <c r="IV10" s="179"/>
      <c r="IW10" s="179"/>
      <c r="IX10" s="179"/>
      <c r="IY10" s="179"/>
      <c r="IZ10" s="179"/>
      <c r="JA10" s="179"/>
      <c r="JB10" s="179"/>
      <c r="JC10" s="179" t="s">
        <v>187</v>
      </c>
      <c r="JD10" s="179"/>
      <c r="JE10" s="179"/>
      <c r="JF10" s="179"/>
      <c r="JG10" s="179"/>
      <c r="JH10" s="179"/>
      <c r="JI10" s="179"/>
      <c r="JJ10" s="179"/>
      <c r="JK10" s="179"/>
      <c r="JL10" s="179" t="s">
        <v>188</v>
      </c>
      <c r="JM10" s="179"/>
      <c r="JN10" s="179"/>
      <c r="JO10" s="179"/>
      <c r="JP10" s="179"/>
      <c r="JQ10" s="179"/>
      <c r="JR10" s="179"/>
      <c r="JS10" s="179"/>
      <c r="JT10" s="179"/>
      <c r="JU10" s="179" t="s">
        <v>189</v>
      </c>
      <c r="JV10" s="179"/>
      <c r="JW10" s="179"/>
      <c r="JX10" s="179"/>
      <c r="JY10" s="179"/>
      <c r="JZ10" s="179"/>
      <c r="KA10" s="179"/>
      <c r="KB10" s="179"/>
      <c r="KC10" s="179"/>
      <c r="KD10" s="179" t="s">
        <v>190</v>
      </c>
      <c r="KE10" s="179"/>
      <c r="KF10" s="179"/>
      <c r="KG10" s="179"/>
      <c r="KH10" s="179"/>
      <c r="KI10" s="179"/>
      <c r="KJ10" s="179"/>
      <c r="KK10" s="179"/>
      <c r="KL10" s="179"/>
      <c r="KM10" s="179" t="s">
        <v>191</v>
      </c>
      <c r="KN10" s="179"/>
      <c r="KO10" s="179"/>
      <c r="KP10" s="179"/>
      <c r="KQ10" s="179"/>
      <c r="KR10" s="179"/>
      <c r="KS10" s="179"/>
      <c r="KT10" s="179"/>
      <c r="KU10" s="179"/>
      <c r="KV10" s="179" t="s">
        <v>192</v>
      </c>
      <c r="KW10" s="179"/>
      <c r="KX10" s="179"/>
      <c r="KY10" s="179"/>
      <c r="KZ10" s="179"/>
      <c r="LA10" s="179"/>
      <c r="LB10" s="179"/>
      <c r="LC10" s="179"/>
      <c r="LD10" s="179"/>
      <c r="LE10" s="179" t="s">
        <v>193</v>
      </c>
      <c r="LF10" s="179"/>
      <c r="LG10" s="179"/>
      <c r="LH10" s="179"/>
      <c r="LI10" s="179"/>
      <c r="LJ10" s="179"/>
      <c r="LK10" s="179"/>
      <c r="LL10" s="179"/>
      <c r="LM10" s="179"/>
      <c r="LN10" s="179" t="s">
        <v>194</v>
      </c>
      <c r="LO10" s="179"/>
      <c r="LP10" s="179"/>
      <c r="LQ10" s="179"/>
      <c r="LR10" s="179"/>
      <c r="LS10" s="179"/>
      <c r="LT10" s="179"/>
      <c r="LU10" s="179"/>
      <c r="LV10" s="179"/>
      <c r="LW10" s="179" t="s">
        <v>195</v>
      </c>
      <c r="LX10" s="179"/>
      <c r="LY10" s="179"/>
      <c r="LZ10" s="179"/>
      <c r="MA10" s="179"/>
      <c r="MB10" s="179"/>
      <c r="MC10" s="179"/>
      <c r="MD10" s="179"/>
      <c r="ME10" s="179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</row>
    <row r="11" spans="1:421" s="28" customFormat="1" ht="14.45" x14ac:dyDescent="0.3">
      <c r="A11" s="180" t="s">
        <v>196</v>
      </c>
      <c r="B11" s="180" t="s">
        <v>197</v>
      </c>
      <c r="C11" s="180" t="s">
        <v>198</v>
      </c>
      <c r="D11" s="180" t="s">
        <v>199</v>
      </c>
      <c r="E11" s="180" t="s">
        <v>200</v>
      </c>
      <c r="F11" s="180" t="s">
        <v>201</v>
      </c>
      <c r="G11" s="180" t="s">
        <v>202</v>
      </c>
      <c r="H11" s="180" t="s">
        <v>203</v>
      </c>
      <c r="I11" s="180" t="s">
        <v>204</v>
      </c>
      <c r="J11" s="180" t="s">
        <v>205</v>
      </c>
      <c r="K11" s="180" t="s">
        <v>206</v>
      </c>
      <c r="L11" s="180" t="s">
        <v>207</v>
      </c>
      <c r="M11" s="180"/>
      <c r="N11" s="180"/>
      <c r="O11" s="180" t="s">
        <v>208</v>
      </c>
      <c r="P11" s="180"/>
      <c r="Q11" s="180" t="s">
        <v>209</v>
      </c>
      <c r="R11" s="180" t="s">
        <v>210</v>
      </c>
      <c r="S11" s="180" t="s">
        <v>211</v>
      </c>
      <c r="T11" s="180" t="s">
        <v>206</v>
      </c>
      <c r="U11" s="180" t="s">
        <v>207</v>
      </c>
      <c r="V11" s="180"/>
      <c r="W11" s="180"/>
      <c r="X11" s="180" t="s">
        <v>208</v>
      </c>
      <c r="Y11" s="180"/>
      <c r="Z11" s="180" t="s">
        <v>209</v>
      </c>
      <c r="AA11" s="180" t="s">
        <v>210</v>
      </c>
      <c r="AB11" s="180" t="s">
        <v>211</v>
      </c>
      <c r="AC11" s="180" t="s">
        <v>206</v>
      </c>
      <c r="AD11" s="180" t="s">
        <v>207</v>
      </c>
      <c r="AE11" s="180"/>
      <c r="AF11" s="180"/>
      <c r="AG11" s="180" t="s">
        <v>208</v>
      </c>
      <c r="AH11" s="180"/>
      <c r="AI11" s="180" t="s">
        <v>209</v>
      </c>
      <c r="AJ11" s="180" t="s">
        <v>210</v>
      </c>
      <c r="AK11" s="180" t="s">
        <v>211</v>
      </c>
      <c r="AL11" s="180" t="s">
        <v>206</v>
      </c>
      <c r="AM11" s="180" t="s">
        <v>207</v>
      </c>
      <c r="AN11" s="180"/>
      <c r="AO11" s="180"/>
      <c r="AP11" s="180" t="s">
        <v>208</v>
      </c>
      <c r="AQ11" s="180"/>
      <c r="AR11" s="180" t="s">
        <v>209</v>
      </c>
      <c r="AS11" s="180" t="s">
        <v>210</v>
      </c>
      <c r="AT11" s="180" t="s">
        <v>211</v>
      </c>
      <c r="AU11" s="180" t="s">
        <v>206</v>
      </c>
      <c r="AV11" s="180" t="s">
        <v>207</v>
      </c>
      <c r="AW11" s="180"/>
      <c r="AX11" s="180"/>
      <c r="AY11" s="180" t="s">
        <v>208</v>
      </c>
      <c r="AZ11" s="180"/>
      <c r="BA11" s="180" t="s">
        <v>209</v>
      </c>
      <c r="BB11" s="180" t="s">
        <v>210</v>
      </c>
      <c r="BC11" s="180" t="s">
        <v>211</v>
      </c>
      <c r="BD11" s="180" t="s">
        <v>206</v>
      </c>
      <c r="BE11" s="180" t="s">
        <v>207</v>
      </c>
      <c r="BF11" s="180"/>
      <c r="BG11" s="180"/>
      <c r="BH11" s="180" t="s">
        <v>208</v>
      </c>
      <c r="BI11" s="180"/>
      <c r="BJ11" s="180" t="s">
        <v>209</v>
      </c>
      <c r="BK11" s="180" t="s">
        <v>210</v>
      </c>
      <c r="BL11" s="180" t="s">
        <v>211</v>
      </c>
      <c r="BM11" s="180" t="s">
        <v>206</v>
      </c>
      <c r="BN11" s="180" t="s">
        <v>207</v>
      </c>
      <c r="BO11" s="180"/>
      <c r="BP11" s="180"/>
      <c r="BQ11" s="180" t="s">
        <v>208</v>
      </c>
      <c r="BR11" s="180"/>
      <c r="BS11" s="180" t="s">
        <v>209</v>
      </c>
      <c r="BT11" s="180" t="s">
        <v>210</v>
      </c>
      <c r="BU11" s="180" t="s">
        <v>211</v>
      </c>
      <c r="BV11" s="180" t="s">
        <v>206</v>
      </c>
      <c r="BW11" s="180" t="s">
        <v>207</v>
      </c>
      <c r="BX11" s="180"/>
      <c r="BY11" s="180"/>
      <c r="BZ11" s="180" t="s">
        <v>208</v>
      </c>
      <c r="CA11" s="180"/>
      <c r="CB11" s="180" t="s">
        <v>209</v>
      </c>
      <c r="CC11" s="180" t="s">
        <v>210</v>
      </c>
      <c r="CD11" s="180" t="s">
        <v>211</v>
      </c>
      <c r="CE11" s="180" t="s">
        <v>206</v>
      </c>
      <c r="CF11" s="180" t="s">
        <v>207</v>
      </c>
      <c r="CG11" s="180"/>
      <c r="CH11" s="180"/>
      <c r="CI11" s="180" t="s">
        <v>208</v>
      </c>
      <c r="CJ11" s="180"/>
      <c r="CK11" s="180" t="s">
        <v>209</v>
      </c>
      <c r="CL11" s="180" t="s">
        <v>210</v>
      </c>
      <c r="CM11" s="180" t="s">
        <v>211</v>
      </c>
      <c r="CN11" s="180" t="s">
        <v>206</v>
      </c>
      <c r="CO11" s="180" t="s">
        <v>207</v>
      </c>
      <c r="CP11" s="180"/>
      <c r="CQ11" s="180"/>
      <c r="CR11" s="180" t="s">
        <v>208</v>
      </c>
      <c r="CS11" s="180"/>
      <c r="CT11" s="180" t="s">
        <v>209</v>
      </c>
      <c r="CU11" s="180" t="s">
        <v>210</v>
      </c>
      <c r="CV11" s="180" t="s">
        <v>211</v>
      </c>
      <c r="CW11" s="180" t="s">
        <v>206</v>
      </c>
      <c r="CX11" s="180" t="s">
        <v>207</v>
      </c>
      <c r="CY11" s="180"/>
      <c r="CZ11" s="180"/>
      <c r="DA11" s="180" t="s">
        <v>208</v>
      </c>
      <c r="DB11" s="180"/>
      <c r="DC11" s="180" t="s">
        <v>209</v>
      </c>
      <c r="DD11" s="180" t="s">
        <v>210</v>
      </c>
      <c r="DE11" s="180" t="s">
        <v>211</v>
      </c>
      <c r="DF11" s="180" t="s">
        <v>206</v>
      </c>
      <c r="DG11" s="180" t="s">
        <v>207</v>
      </c>
      <c r="DH11" s="180"/>
      <c r="DI11" s="180"/>
      <c r="DJ11" s="180" t="s">
        <v>208</v>
      </c>
      <c r="DK11" s="180"/>
      <c r="DL11" s="180" t="s">
        <v>209</v>
      </c>
      <c r="DM11" s="180" t="s">
        <v>210</v>
      </c>
      <c r="DN11" s="180" t="s">
        <v>211</v>
      </c>
      <c r="DO11" s="180" t="s">
        <v>206</v>
      </c>
      <c r="DP11" s="180" t="s">
        <v>207</v>
      </c>
      <c r="DQ11" s="180"/>
      <c r="DR11" s="180"/>
      <c r="DS11" s="180" t="s">
        <v>208</v>
      </c>
      <c r="DT11" s="180"/>
      <c r="DU11" s="180" t="s">
        <v>209</v>
      </c>
      <c r="DV11" s="180" t="s">
        <v>210</v>
      </c>
      <c r="DW11" s="180" t="s">
        <v>211</v>
      </c>
      <c r="DX11" s="180" t="s">
        <v>206</v>
      </c>
      <c r="DY11" s="180" t="s">
        <v>207</v>
      </c>
      <c r="DZ11" s="180"/>
      <c r="EA11" s="180"/>
      <c r="EB11" s="180" t="s">
        <v>208</v>
      </c>
      <c r="EC11" s="180"/>
      <c r="ED11" s="180" t="s">
        <v>209</v>
      </c>
      <c r="EE11" s="180" t="s">
        <v>210</v>
      </c>
      <c r="EF11" s="180" t="s">
        <v>211</v>
      </c>
      <c r="EG11" s="180" t="s">
        <v>206</v>
      </c>
      <c r="EH11" s="180" t="s">
        <v>207</v>
      </c>
      <c r="EI11" s="180"/>
      <c r="EJ11" s="180"/>
      <c r="EK11" s="180" t="s">
        <v>208</v>
      </c>
      <c r="EL11" s="180"/>
      <c r="EM11" s="180" t="s">
        <v>209</v>
      </c>
      <c r="EN11" s="180" t="s">
        <v>210</v>
      </c>
      <c r="EO11" s="180" t="s">
        <v>211</v>
      </c>
      <c r="EP11" s="180" t="s">
        <v>206</v>
      </c>
      <c r="EQ11" s="180" t="s">
        <v>207</v>
      </c>
      <c r="ER11" s="180"/>
      <c r="ES11" s="180"/>
      <c r="ET11" s="180" t="s">
        <v>208</v>
      </c>
      <c r="EU11" s="180"/>
      <c r="EV11" s="180" t="s">
        <v>209</v>
      </c>
      <c r="EW11" s="180" t="s">
        <v>210</v>
      </c>
      <c r="EX11" s="180" t="s">
        <v>211</v>
      </c>
      <c r="EY11" s="180" t="s">
        <v>206</v>
      </c>
      <c r="EZ11" s="180" t="s">
        <v>207</v>
      </c>
      <c r="FA11" s="180"/>
      <c r="FB11" s="180"/>
      <c r="FC11" s="180" t="s">
        <v>208</v>
      </c>
      <c r="FD11" s="180"/>
      <c r="FE11" s="180" t="s">
        <v>209</v>
      </c>
      <c r="FF11" s="180" t="s">
        <v>210</v>
      </c>
      <c r="FG11" s="180" t="s">
        <v>211</v>
      </c>
      <c r="FH11" s="180" t="s">
        <v>206</v>
      </c>
      <c r="FI11" s="180" t="s">
        <v>207</v>
      </c>
      <c r="FJ11" s="180"/>
      <c r="FK11" s="180"/>
      <c r="FL11" s="180" t="s">
        <v>208</v>
      </c>
      <c r="FM11" s="180"/>
      <c r="FN11" s="180" t="s">
        <v>209</v>
      </c>
      <c r="FO11" s="180" t="s">
        <v>210</v>
      </c>
      <c r="FP11" s="180" t="s">
        <v>211</v>
      </c>
      <c r="FQ11" s="180" t="s">
        <v>206</v>
      </c>
      <c r="FR11" s="180" t="s">
        <v>207</v>
      </c>
      <c r="FS11" s="180"/>
      <c r="FT11" s="180"/>
      <c r="FU11" s="180" t="s">
        <v>208</v>
      </c>
      <c r="FV11" s="180"/>
      <c r="FW11" s="180" t="s">
        <v>209</v>
      </c>
      <c r="FX11" s="180" t="s">
        <v>210</v>
      </c>
      <c r="FY11" s="180" t="s">
        <v>211</v>
      </c>
      <c r="FZ11" s="180" t="s">
        <v>206</v>
      </c>
      <c r="GA11" s="180" t="s">
        <v>207</v>
      </c>
      <c r="GB11" s="180"/>
      <c r="GC11" s="180"/>
      <c r="GD11" s="180" t="s">
        <v>208</v>
      </c>
      <c r="GE11" s="180"/>
      <c r="GF11" s="180" t="s">
        <v>209</v>
      </c>
      <c r="GG11" s="180" t="s">
        <v>210</v>
      </c>
      <c r="GH11" s="180" t="s">
        <v>211</v>
      </c>
      <c r="GI11" s="180" t="s">
        <v>206</v>
      </c>
      <c r="GJ11" s="180" t="s">
        <v>207</v>
      </c>
      <c r="GK11" s="180"/>
      <c r="GL11" s="180"/>
      <c r="GM11" s="180" t="s">
        <v>208</v>
      </c>
      <c r="GN11" s="180"/>
      <c r="GO11" s="180" t="s">
        <v>209</v>
      </c>
      <c r="GP11" s="180" t="s">
        <v>210</v>
      </c>
      <c r="GQ11" s="180" t="s">
        <v>211</v>
      </c>
      <c r="GR11" s="180" t="s">
        <v>206</v>
      </c>
      <c r="GS11" s="180" t="s">
        <v>207</v>
      </c>
      <c r="GT11" s="180"/>
      <c r="GU11" s="180"/>
      <c r="GV11" s="180" t="s">
        <v>208</v>
      </c>
      <c r="GW11" s="180"/>
      <c r="GX11" s="180" t="s">
        <v>209</v>
      </c>
      <c r="GY11" s="180" t="s">
        <v>210</v>
      </c>
      <c r="GZ11" s="180" t="s">
        <v>211</v>
      </c>
      <c r="HA11" s="180" t="s">
        <v>206</v>
      </c>
      <c r="HB11" s="180" t="s">
        <v>207</v>
      </c>
      <c r="HC11" s="180"/>
      <c r="HD11" s="180"/>
      <c r="HE11" s="180" t="s">
        <v>208</v>
      </c>
      <c r="HF11" s="180"/>
      <c r="HG11" s="180" t="s">
        <v>209</v>
      </c>
      <c r="HH11" s="180" t="s">
        <v>210</v>
      </c>
      <c r="HI11" s="180" t="s">
        <v>211</v>
      </c>
      <c r="HJ11" s="180" t="s">
        <v>206</v>
      </c>
      <c r="HK11" s="180" t="s">
        <v>207</v>
      </c>
      <c r="HL11" s="180"/>
      <c r="HM11" s="180"/>
      <c r="HN11" s="180" t="s">
        <v>208</v>
      </c>
      <c r="HO11" s="180"/>
      <c r="HP11" s="180" t="s">
        <v>209</v>
      </c>
      <c r="HQ11" s="180" t="s">
        <v>210</v>
      </c>
      <c r="HR11" s="180" t="s">
        <v>211</v>
      </c>
      <c r="HS11" s="180" t="s">
        <v>206</v>
      </c>
      <c r="HT11" s="180" t="s">
        <v>207</v>
      </c>
      <c r="HU11" s="180"/>
      <c r="HV11" s="180"/>
      <c r="HW11" s="180" t="s">
        <v>208</v>
      </c>
      <c r="HX11" s="180"/>
      <c r="HY11" s="180" t="s">
        <v>209</v>
      </c>
      <c r="HZ11" s="180" t="s">
        <v>210</v>
      </c>
      <c r="IA11" s="180" t="s">
        <v>211</v>
      </c>
      <c r="IB11" s="180" t="s">
        <v>206</v>
      </c>
      <c r="IC11" s="180" t="s">
        <v>207</v>
      </c>
      <c r="ID11" s="180"/>
      <c r="IE11" s="180"/>
      <c r="IF11" s="180" t="s">
        <v>208</v>
      </c>
      <c r="IG11" s="180"/>
      <c r="IH11" s="180" t="s">
        <v>209</v>
      </c>
      <c r="II11" s="180" t="s">
        <v>210</v>
      </c>
      <c r="IJ11" s="180" t="s">
        <v>211</v>
      </c>
      <c r="IK11" s="180" t="s">
        <v>206</v>
      </c>
      <c r="IL11" s="180" t="s">
        <v>207</v>
      </c>
      <c r="IM11" s="180"/>
      <c r="IN11" s="180"/>
      <c r="IO11" s="180" t="s">
        <v>208</v>
      </c>
      <c r="IP11" s="180"/>
      <c r="IQ11" s="180" t="s">
        <v>209</v>
      </c>
      <c r="IR11" s="180" t="s">
        <v>210</v>
      </c>
      <c r="IS11" s="180" t="s">
        <v>211</v>
      </c>
      <c r="IT11" s="180" t="s">
        <v>206</v>
      </c>
      <c r="IU11" s="180" t="s">
        <v>207</v>
      </c>
      <c r="IV11" s="180"/>
      <c r="IW11" s="180"/>
      <c r="IX11" s="180" t="s">
        <v>208</v>
      </c>
      <c r="IY11" s="180"/>
      <c r="IZ11" s="180" t="s">
        <v>209</v>
      </c>
      <c r="JA11" s="180" t="s">
        <v>210</v>
      </c>
      <c r="JB11" s="180" t="s">
        <v>211</v>
      </c>
      <c r="JC11" s="180" t="s">
        <v>206</v>
      </c>
      <c r="JD11" s="180" t="s">
        <v>207</v>
      </c>
      <c r="JE11" s="180"/>
      <c r="JF11" s="180"/>
      <c r="JG11" s="180" t="s">
        <v>208</v>
      </c>
      <c r="JH11" s="180"/>
      <c r="JI11" s="180" t="s">
        <v>209</v>
      </c>
      <c r="JJ11" s="180" t="s">
        <v>210</v>
      </c>
      <c r="JK11" s="180" t="s">
        <v>211</v>
      </c>
      <c r="JL11" s="180" t="s">
        <v>206</v>
      </c>
      <c r="JM11" s="180" t="s">
        <v>207</v>
      </c>
      <c r="JN11" s="180"/>
      <c r="JO11" s="180"/>
      <c r="JP11" s="180" t="s">
        <v>208</v>
      </c>
      <c r="JQ11" s="180"/>
      <c r="JR11" s="180" t="s">
        <v>209</v>
      </c>
      <c r="JS11" s="180" t="s">
        <v>210</v>
      </c>
      <c r="JT11" s="180" t="s">
        <v>211</v>
      </c>
      <c r="JU11" s="180" t="s">
        <v>206</v>
      </c>
      <c r="JV11" s="180" t="s">
        <v>207</v>
      </c>
      <c r="JW11" s="180"/>
      <c r="JX11" s="180"/>
      <c r="JY11" s="180" t="s">
        <v>208</v>
      </c>
      <c r="JZ11" s="180"/>
      <c r="KA11" s="180" t="s">
        <v>209</v>
      </c>
      <c r="KB11" s="180" t="s">
        <v>210</v>
      </c>
      <c r="KC11" s="180" t="s">
        <v>211</v>
      </c>
      <c r="KD11" s="180" t="s">
        <v>206</v>
      </c>
      <c r="KE11" s="180" t="s">
        <v>207</v>
      </c>
      <c r="KF11" s="180"/>
      <c r="KG11" s="180"/>
      <c r="KH11" s="180" t="s">
        <v>208</v>
      </c>
      <c r="KI11" s="180"/>
      <c r="KJ11" s="180" t="s">
        <v>209</v>
      </c>
      <c r="KK11" s="180" t="s">
        <v>210</v>
      </c>
      <c r="KL11" s="180" t="s">
        <v>211</v>
      </c>
      <c r="KM11" s="180" t="s">
        <v>206</v>
      </c>
      <c r="KN11" s="180" t="s">
        <v>207</v>
      </c>
      <c r="KO11" s="180"/>
      <c r="KP11" s="180"/>
      <c r="KQ11" s="180" t="s">
        <v>208</v>
      </c>
      <c r="KR11" s="180"/>
      <c r="KS11" s="180" t="s">
        <v>209</v>
      </c>
      <c r="KT11" s="180" t="s">
        <v>210</v>
      </c>
      <c r="KU11" s="180" t="s">
        <v>211</v>
      </c>
      <c r="KV11" s="180" t="s">
        <v>206</v>
      </c>
      <c r="KW11" s="180" t="s">
        <v>207</v>
      </c>
      <c r="KX11" s="180"/>
      <c r="KY11" s="180"/>
      <c r="KZ11" s="180" t="s">
        <v>208</v>
      </c>
      <c r="LA11" s="180"/>
      <c r="LB11" s="180" t="s">
        <v>209</v>
      </c>
      <c r="LC11" s="180" t="s">
        <v>210</v>
      </c>
      <c r="LD11" s="180" t="s">
        <v>211</v>
      </c>
      <c r="LE11" s="180" t="s">
        <v>206</v>
      </c>
      <c r="LF11" s="180" t="s">
        <v>207</v>
      </c>
      <c r="LG11" s="180"/>
      <c r="LH11" s="180"/>
      <c r="LI11" s="180" t="s">
        <v>208</v>
      </c>
      <c r="LJ11" s="180"/>
      <c r="LK11" s="180" t="s">
        <v>209</v>
      </c>
      <c r="LL11" s="180" t="s">
        <v>210</v>
      </c>
      <c r="LM11" s="180" t="s">
        <v>211</v>
      </c>
      <c r="LN11" s="180" t="s">
        <v>206</v>
      </c>
      <c r="LO11" s="180" t="s">
        <v>207</v>
      </c>
      <c r="LP11" s="180"/>
      <c r="LQ11" s="180"/>
      <c r="LR11" s="180" t="s">
        <v>208</v>
      </c>
      <c r="LS11" s="180"/>
      <c r="LT11" s="180" t="s">
        <v>209</v>
      </c>
      <c r="LU11" s="180" t="s">
        <v>210</v>
      </c>
      <c r="LV11" s="180" t="s">
        <v>211</v>
      </c>
      <c r="LW11" s="180" t="s">
        <v>206</v>
      </c>
      <c r="LX11" s="180" t="s">
        <v>207</v>
      </c>
      <c r="LY11" s="180"/>
      <c r="LZ11" s="180"/>
      <c r="MA11" s="180" t="s">
        <v>208</v>
      </c>
      <c r="MB11" s="180"/>
      <c r="MC11" s="180" t="s">
        <v>209</v>
      </c>
      <c r="MD11" s="180" t="s">
        <v>210</v>
      </c>
      <c r="ME11" s="180" t="s">
        <v>211</v>
      </c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</row>
    <row r="12" spans="1:421" ht="14.45" x14ac:dyDescent="0.3">
      <c r="A12" s="208" t="s">
        <v>212</v>
      </c>
      <c r="B12" s="208"/>
      <c r="C12" s="208"/>
      <c r="D12" s="208"/>
      <c r="E12" s="208"/>
      <c r="F12" s="208"/>
      <c r="G12" s="208"/>
      <c r="H12" s="208"/>
      <c r="I12" s="208"/>
      <c r="J12" s="208"/>
      <c r="K12" s="181"/>
      <c r="L12" s="182"/>
      <c r="M12" s="182"/>
      <c r="N12" s="182" t="s">
        <v>213</v>
      </c>
      <c r="O12" s="182"/>
      <c r="P12" s="182" t="s">
        <v>213</v>
      </c>
      <c r="Q12" s="182"/>
      <c r="R12" s="182"/>
      <c r="S12" s="183"/>
      <c r="T12" s="181"/>
      <c r="U12" s="182"/>
      <c r="V12" s="182"/>
      <c r="W12" s="182" t="s">
        <v>213</v>
      </c>
      <c r="X12" s="182"/>
      <c r="Y12" s="182" t="s">
        <v>213</v>
      </c>
      <c r="Z12" s="182"/>
      <c r="AA12" s="182"/>
      <c r="AB12" s="183"/>
      <c r="AC12" s="181"/>
      <c r="AD12" s="182"/>
      <c r="AE12" s="182"/>
      <c r="AF12" s="182" t="s">
        <v>213</v>
      </c>
      <c r="AG12" s="182"/>
      <c r="AH12" s="182" t="s">
        <v>213</v>
      </c>
      <c r="AI12" s="182"/>
      <c r="AJ12" s="182"/>
      <c r="AK12" s="183"/>
      <c r="AL12" s="181"/>
      <c r="AM12" s="182"/>
      <c r="AN12" s="182"/>
      <c r="AO12" s="182" t="s">
        <v>213</v>
      </c>
      <c r="AP12" s="182"/>
      <c r="AQ12" s="182" t="s">
        <v>213</v>
      </c>
      <c r="AR12" s="182"/>
      <c r="AS12" s="182"/>
      <c r="AT12" s="183"/>
      <c r="AU12" s="181"/>
      <c r="AV12" s="182"/>
      <c r="AW12" s="182"/>
      <c r="AX12" s="182" t="s">
        <v>213</v>
      </c>
      <c r="AY12" s="182"/>
      <c r="AZ12" s="182" t="s">
        <v>213</v>
      </c>
      <c r="BA12" s="182"/>
      <c r="BB12" s="182"/>
      <c r="BC12" s="183"/>
      <c r="BD12" s="181"/>
      <c r="BE12" s="182"/>
      <c r="BF12" s="182"/>
      <c r="BG12" s="182" t="s">
        <v>213</v>
      </c>
      <c r="BH12" s="182"/>
      <c r="BI12" s="182" t="s">
        <v>213</v>
      </c>
      <c r="BJ12" s="182"/>
      <c r="BK12" s="182"/>
      <c r="BL12" s="183"/>
      <c r="BM12" s="181"/>
      <c r="BN12" s="182"/>
      <c r="BO12" s="182"/>
      <c r="BP12" s="182" t="s">
        <v>213</v>
      </c>
      <c r="BQ12" s="182"/>
      <c r="BR12" s="182" t="s">
        <v>213</v>
      </c>
      <c r="BS12" s="182"/>
      <c r="BT12" s="182"/>
      <c r="BU12" s="183"/>
      <c r="BV12" s="181"/>
      <c r="BW12" s="182"/>
      <c r="BX12" s="182"/>
      <c r="BY12" s="182" t="s">
        <v>213</v>
      </c>
      <c r="BZ12" s="182"/>
      <c r="CA12" s="182" t="s">
        <v>213</v>
      </c>
      <c r="CB12" s="182"/>
      <c r="CC12" s="182"/>
      <c r="CD12" s="183"/>
      <c r="CE12" s="181"/>
      <c r="CF12" s="182"/>
      <c r="CG12" s="182"/>
      <c r="CH12" s="182" t="s">
        <v>213</v>
      </c>
      <c r="CI12" s="182"/>
      <c r="CJ12" s="182" t="s">
        <v>213</v>
      </c>
      <c r="CK12" s="182"/>
      <c r="CL12" s="182"/>
      <c r="CM12" s="183"/>
      <c r="CN12" s="181"/>
      <c r="CO12" s="182"/>
      <c r="CP12" s="182"/>
      <c r="CQ12" s="182" t="s">
        <v>213</v>
      </c>
      <c r="CR12" s="182"/>
      <c r="CS12" s="182" t="s">
        <v>213</v>
      </c>
      <c r="CT12" s="182"/>
      <c r="CU12" s="182"/>
      <c r="CV12" s="183"/>
      <c r="CW12" s="181"/>
      <c r="CX12" s="182"/>
      <c r="CY12" s="182"/>
      <c r="CZ12" s="182" t="s">
        <v>213</v>
      </c>
      <c r="DA12" s="182"/>
      <c r="DB12" s="182" t="s">
        <v>213</v>
      </c>
      <c r="DC12" s="182"/>
      <c r="DD12" s="182"/>
      <c r="DE12" s="183"/>
      <c r="DF12" s="181"/>
      <c r="DG12" s="182"/>
      <c r="DH12" s="182"/>
      <c r="DI12" s="182" t="s">
        <v>213</v>
      </c>
      <c r="DJ12" s="182"/>
      <c r="DK12" s="182" t="s">
        <v>213</v>
      </c>
      <c r="DL12" s="182"/>
      <c r="DM12" s="182"/>
      <c r="DN12" s="183"/>
      <c r="DO12" s="181"/>
      <c r="DP12" s="182"/>
      <c r="DQ12" s="182"/>
      <c r="DR12" s="182" t="s">
        <v>213</v>
      </c>
      <c r="DS12" s="182"/>
      <c r="DT12" s="182" t="s">
        <v>213</v>
      </c>
      <c r="DU12" s="182"/>
      <c r="DV12" s="182"/>
      <c r="DW12" s="183"/>
      <c r="DX12" s="181"/>
      <c r="DY12" s="182"/>
      <c r="DZ12" s="182"/>
      <c r="EA12" s="182" t="s">
        <v>213</v>
      </c>
      <c r="EB12" s="182"/>
      <c r="EC12" s="182" t="s">
        <v>213</v>
      </c>
      <c r="ED12" s="182"/>
      <c r="EE12" s="182"/>
      <c r="EF12" s="183"/>
      <c r="EG12" s="181"/>
      <c r="EH12" s="182"/>
      <c r="EI12" s="182"/>
      <c r="EJ12" s="182" t="s">
        <v>213</v>
      </c>
      <c r="EK12" s="182"/>
      <c r="EL12" s="182" t="s">
        <v>213</v>
      </c>
      <c r="EM12" s="182"/>
      <c r="EN12" s="182"/>
      <c r="EO12" s="183"/>
      <c r="EP12" s="181"/>
      <c r="EQ12" s="182"/>
      <c r="ER12" s="182"/>
      <c r="ES12" s="182" t="s">
        <v>213</v>
      </c>
      <c r="ET12" s="182"/>
      <c r="EU12" s="182" t="s">
        <v>213</v>
      </c>
      <c r="EV12" s="182"/>
      <c r="EW12" s="182"/>
      <c r="EX12" s="183"/>
      <c r="EY12" s="181"/>
      <c r="EZ12" s="182"/>
      <c r="FA12" s="182"/>
      <c r="FB12" s="182" t="s">
        <v>213</v>
      </c>
      <c r="FC12" s="182"/>
      <c r="FD12" s="182" t="s">
        <v>213</v>
      </c>
      <c r="FE12" s="182"/>
      <c r="FF12" s="182"/>
      <c r="FG12" s="183"/>
      <c r="FH12" s="181"/>
      <c r="FI12" s="182"/>
      <c r="FJ12" s="182"/>
      <c r="FK12" s="182" t="s">
        <v>213</v>
      </c>
      <c r="FL12" s="182"/>
      <c r="FM12" s="182" t="s">
        <v>213</v>
      </c>
      <c r="FN12" s="182"/>
      <c r="FO12" s="182"/>
      <c r="FP12" s="183"/>
      <c r="FQ12" s="181"/>
      <c r="FR12" s="182"/>
      <c r="FS12" s="182"/>
      <c r="FT12" s="182" t="s">
        <v>213</v>
      </c>
      <c r="FU12" s="182"/>
      <c r="FV12" s="182" t="s">
        <v>213</v>
      </c>
      <c r="FW12" s="182"/>
      <c r="FX12" s="182"/>
      <c r="FY12" s="183"/>
      <c r="FZ12" s="181"/>
      <c r="GA12" s="182"/>
      <c r="GB12" s="182"/>
      <c r="GC12" s="182" t="s">
        <v>213</v>
      </c>
      <c r="GD12" s="182"/>
      <c r="GE12" s="182" t="s">
        <v>213</v>
      </c>
      <c r="GF12" s="182"/>
      <c r="GG12" s="182"/>
      <c r="GH12" s="183"/>
      <c r="GI12" s="181"/>
      <c r="GJ12" s="182"/>
      <c r="GK12" s="182"/>
      <c r="GL12" s="182" t="s">
        <v>213</v>
      </c>
      <c r="GM12" s="182"/>
      <c r="GN12" s="182" t="s">
        <v>213</v>
      </c>
      <c r="GO12" s="182"/>
      <c r="GP12" s="182"/>
      <c r="GQ12" s="183"/>
      <c r="GR12" s="181"/>
      <c r="GS12" s="182"/>
      <c r="GT12" s="182"/>
      <c r="GU12" s="182" t="s">
        <v>213</v>
      </c>
      <c r="GV12" s="182"/>
      <c r="GW12" s="182" t="s">
        <v>213</v>
      </c>
      <c r="GX12" s="182"/>
      <c r="GY12" s="182"/>
      <c r="GZ12" s="183"/>
      <c r="HA12" s="181"/>
      <c r="HB12" s="182"/>
      <c r="HC12" s="182"/>
      <c r="HD12" s="182" t="s">
        <v>213</v>
      </c>
      <c r="HE12" s="182"/>
      <c r="HF12" s="182" t="s">
        <v>213</v>
      </c>
      <c r="HG12" s="182"/>
      <c r="HH12" s="182"/>
      <c r="HI12" s="183"/>
      <c r="HJ12" s="181"/>
      <c r="HK12" s="182"/>
      <c r="HL12" s="182"/>
      <c r="HM12" s="182" t="s">
        <v>213</v>
      </c>
      <c r="HN12" s="182"/>
      <c r="HO12" s="182" t="s">
        <v>213</v>
      </c>
      <c r="HP12" s="182"/>
      <c r="HQ12" s="182"/>
      <c r="HR12" s="183"/>
      <c r="HS12" s="181"/>
      <c r="HT12" s="182"/>
      <c r="HU12" s="182"/>
      <c r="HV12" s="182" t="s">
        <v>213</v>
      </c>
      <c r="HW12" s="182"/>
      <c r="HX12" s="182" t="s">
        <v>213</v>
      </c>
      <c r="HY12" s="182"/>
      <c r="HZ12" s="182"/>
      <c r="IA12" s="183"/>
      <c r="IB12" s="181"/>
      <c r="IC12" s="182"/>
      <c r="ID12" s="182"/>
      <c r="IE12" s="182" t="s">
        <v>213</v>
      </c>
      <c r="IF12" s="182"/>
      <c r="IG12" s="182" t="s">
        <v>213</v>
      </c>
      <c r="IH12" s="182"/>
      <c r="II12" s="182"/>
      <c r="IJ12" s="183"/>
      <c r="IK12" s="181"/>
      <c r="IL12" s="182"/>
      <c r="IM12" s="182"/>
      <c r="IN12" s="182" t="s">
        <v>213</v>
      </c>
      <c r="IO12" s="182"/>
      <c r="IP12" s="182" t="s">
        <v>213</v>
      </c>
      <c r="IQ12" s="182"/>
      <c r="IR12" s="182"/>
      <c r="IS12" s="183"/>
      <c r="IT12" s="181"/>
      <c r="IU12" s="182"/>
      <c r="IV12" s="182"/>
      <c r="IW12" s="182" t="s">
        <v>213</v>
      </c>
      <c r="IX12" s="182"/>
      <c r="IY12" s="182" t="s">
        <v>213</v>
      </c>
      <c r="IZ12" s="182"/>
      <c r="JA12" s="182"/>
      <c r="JB12" s="183"/>
      <c r="JC12" s="181"/>
      <c r="JD12" s="182"/>
      <c r="JE12" s="182"/>
      <c r="JF12" s="182" t="s">
        <v>213</v>
      </c>
      <c r="JG12" s="182"/>
      <c r="JH12" s="182" t="s">
        <v>213</v>
      </c>
      <c r="JI12" s="182"/>
      <c r="JJ12" s="182"/>
      <c r="JK12" s="183"/>
      <c r="JL12" s="181"/>
      <c r="JM12" s="182"/>
      <c r="JN12" s="182"/>
      <c r="JO12" s="182" t="s">
        <v>213</v>
      </c>
      <c r="JP12" s="182"/>
      <c r="JQ12" s="182" t="s">
        <v>213</v>
      </c>
      <c r="JR12" s="182"/>
      <c r="JS12" s="182"/>
      <c r="JT12" s="183"/>
      <c r="JU12" s="181"/>
      <c r="JV12" s="182"/>
      <c r="JW12" s="182"/>
      <c r="JX12" s="182" t="s">
        <v>213</v>
      </c>
      <c r="JY12" s="182"/>
      <c r="JZ12" s="182" t="s">
        <v>213</v>
      </c>
      <c r="KA12" s="182"/>
      <c r="KB12" s="182"/>
      <c r="KC12" s="183"/>
      <c r="KD12" s="181"/>
      <c r="KE12" s="182"/>
      <c r="KF12" s="182"/>
      <c r="KG12" s="182" t="s">
        <v>213</v>
      </c>
      <c r="KH12" s="182"/>
      <c r="KI12" s="182" t="s">
        <v>213</v>
      </c>
      <c r="KJ12" s="182"/>
      <c r="KK12" s="182"/>
      <c r="KL12" s="183"/>
      <c r="KM12" s="181"/>
      <c r="KN12" s="182"/>
      <c r="KO12" s="182"/>
      <c r="KP12" s="182" t="s">
        <v>213</v>
      </c>
      <c r="KQ12" s="182"/>
      <c r="KR12" s="182" t="s">
        <v>213</v>
      </c>
      <c r="KS12" s="182"/>
      <c r="KT12" s="182"/>
      <c r="KU12" s="183"/>
      <c r="KV12" s="181"/>
      <c r="KW12" s="182"/>
      <c r="KX12" s="182"/>
      <c r="KY12" s="182" t="s">
        <v>213</v>
      </c>
      <c r="KZ12" s="182"/>
      <c r="LA12" s="182" t="s">
        <v>213</v>
      </c>
      <c r="LB12" s="182"/>
      <c r="LC12" s="182"/>
      <c r="LD12" s="183"/>
      <c r="LE12" s="181"/>
      <c r="LF12" s="182"/>
      <c r="LG12" s="182"/>
      <c r="LH12" s="182" t="s">
        <v>213</v>
      </c>
      <c r="LI12" s="182"/>
      <c r="LJ12" s="182" t="s">
        <v>213</v>
      </c>
      <c r="LK12" s="182"/>
      <c r="LL12" s="182"/>
      <c r="LM12" s="183"/>
      <c r="LN12" s="181"/>
      <c r="LO12" s="182"/>
      <c r="LP12" s="182"/>
      <c r="LQ12" s="182" t="s">
        <v>213</v>
      </c>
      <c r="LR12" s="182"/>
      <c r="LS12" s="182" t="s">
        <v>213</v>
      </c>
      <c r="LT12" s="182"/>
      <c r="LU12" s="182"/>
      <c r="LV12" s="183"/>
      <c r="LW12" s="181"/>
      <c r="LX12" s="182"/>
      <c r="LY12" s="182"/>
      <c r="LZ12" s="182" t="s">
        <v>213</v>
      </c>
      <c r="MA12" s="182"/>
      <c r="MB12" s="182" t="s">
        <v>213</v>
      </c>
      <c r="MC12" s="182"/>
      <c r="MD12" s="182"/>
      <c r="ME12" s="183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</row>
    <row r="13" spans="1:421" ht="14.45" x14ac:dyDescent="0.3">
      <c r="A13" s="176">
        <v>11222</v>
      </c>
      <c r="B13" s="176" t="s">
        <v>145</v>
      </c>
      <c r="C13" s="176" t="s">
        <v>214</v>
      </c>
      <c r="D13" s="176" t="s">
        <v>215</v>
      </c>
      <c r="E13" s="176" t="s">
        <v>0</v>
      </c>
      <c r="F13" s="176" t="s">
        <v>144</v>
      </c>
      <c r="G13" s="175"/>
      <c r="H13" s="175"/>
      <c r="I13" s="176">
        <v>496</v>
      </c>
      <c r="J13" s="176" t="s">
        <v>216</v>
      </c>
      <c r="K13" s="176" t="s">
        <v>217</v>
      </c>
      <c r="L13" s="176">
        <v>46</v>
      </c>
      <c r="M13" s="176">
        <v>60</v>
      </c>
      <c r="N13" s="176">
        <v>53</v>
      </c>
      <c r="O13" s="176" t="s">
        <v>218</v>
      </c>
      <c r="P13" s="176">
        <v>0.75</v>
      </c>
      <c r="Q13" s="176">
        <v>0</v>
      </c>
      <c r="R13" s="175"/>
      <c r="S13" s="175"/>
      <c r="T13" s="176" t="s">
        <v>219</v>
      </c>
      <c r="U13" s="176" t="s">
        <v>220</v>
      </c>
      <c r="V13" s="175"/>
      <c r="W13" s="176">
        <v>20</v>
      </c>
      <c r="X13" s="176" t="s">
        <v>221</v>
      </c>
      <c r="Y13" s="176">
        <v>0.25</v>
      </c>
      <c r="Z13" s="176">
        <v>0</v>
      </c>
      <c r="AA13" s="175"/>
      <c r="AB13" s="175"/>
      <c r="AC13" s="176" t="s">
        <v>222</v>
      </c>
      <c r="AD13" s="176">
        <v>0</v>
      </c>
      <c r="AE13" s="176">
        <v>3</v>
      </c>
      <c r="AF13" s="176">
        <v>1.5</v>
      </c>
      <c r="AG13" s="176" t="s">
        <v>218</v>
      </c>
      <c r="AH13" s="176">
        <v>0.75</v>
      </c>
      <c r="AI13" s="176">
        <v>0</v>
      </c>
      <c r="AJ13" s="175"/>
      <c r="AK13" s="175"/>
      <c r="AL13" s="176" t="s">
        <v>223</v>
      </c>
      <c r="AM13" s="176" t="s">
        <v>224</v>
      </c>
      <c r="AN13" s="175"/>
      <c r="AO13" s="176">
        <v>30</v>
      </c>
      <c r="AP13" s="176" t="s">
        <v>225</v>
      </c>
      <c r="AQ13" s="176">
        <v>0.5</v>
      </c>
      <c r="AR13" s="176">
        <v>0</v>
      </c>
      <c r="AS13" s="175"/>
      <c r="AT13" s="175"/>
      <c r="AU13" s="176" t="s">
        <v>226</v>
      </c>
      <c r="AV13" s="176" t="s">
        <v>220</v>
      </c>
      <c r="AW13" s="175"/>
      <c r="AX13" s="176">
        <v>20</v>
      </c>
      <c r="AY13" s="176" t="s">
        <v>225</v>
      </c>
      <c r="AZ13" s="176">
        <v>0.5</v>
      </c>
      <c r="BA13" s="176">
        <v>0</v>
      </c>
      <c r="BB13" s="175"/>
      <c r="BC13" s="175"/>
      <c r="BD13" s="176" t="s">
        <v>227</v>
      </c>
      <c r="BE13" s="176">
        <v>46</v>
      </c>
      <c r="BF13" s="176">
        <v>60</v>
      </c>
      <c r="BG13" s="176">
        <v>53</v>
      </c>
      <c r="BH13" s="176" t="s">
        <v>218</v>
      </c>
      <c r="BI13" s="176">
        <v>0.75</v>
      </c>
      <c r="BJ13" s="176">
        <v>0</v>
      </c>
      <c r="BK13" s="175"/>
      <c r="BL13" s="175"/>
      <c r="BM13" s="175"/>
      <c r="BN13" s="175"/>
      <c r="BO13" s="175"/>
      <c r="BP13" s="176" t="s">
        <v>213</v>
      </c>
      <c r="BQ13" s="175"/>
      <c r="BR13" s="176" t="s">
        <v>213</v>
      </c>
      <c r="BS13" s="176">
        <v>0</v>
      </c>
      <c r="BT13" s="175"/>
      <c r="BU13" s="175"/>
      <c r="BV13" s="175"/>
      <c r="BW13" s="175"/>
      <c r="BX13" s="175"/>
      <c r="BY13" s="176" t="s">
        <v>213</v>
      </c>
      <c r="BZ13" s="175"/>
      <c r="CA13" s="176" t="s">
        <v>213</v>
      </c>
      <c r="CB13" s="175"/>
      <c r="CC13" s="175"/>
      <c r="CD13" s="175"/>
      <c r="CE13" s="175"/>
      <c r="CF13" s="175"/>
      <c r="CG13" s="175"/>
      <c r="CH13" s="176" t="s">
        <v>213</v>
      </c>
      <c r="CI13" s="175"/>
      <c r="CJ13" s="176" t="s">
        <v>213</v>
      </c>
      <c r="CK13" s="175"/>
      <c r="CL13" s="175"/>
      <c r="CM13" s="175"/>
      <c r="CN13" s="175"/>
      <c r="CO13" s="175"/>
      <c r="CP13" s="175"/>
      <c r="CQ13" s="176" t="s">
        <v>213</v>
      </c>
      <c r="CR13" s="175"/>
      <c r="CS13" s="176" t="s">
        <v>213</v>
      </c>
      <c r="CT13" s="175"/>
      <c r="CU13" s="175"/>
      <c r="CV13" s="175"/>
      <c r="CW13" s="175"/>
      <c r="CX13" s="175"/>
      <c r="CY13" s="175"/>
      <c r="CZ13" s="176" t="s">
        <v>213</v>
      </c>
      <c r="DA13" s="175"/>
      <c r="DB13" s="176" t="s">
        <v>213</v>
      </c>
      <c r="DC13" s="175"/>
      <c r="DD13" s="175"/>
      <c r="DE13" s="175"/>
      <c r="DF13" s="175"/>
      <c r="DG13" s="175"/>
      <c r="DH13" s="175"/>
      <c r="DI13" s="176" t="s">
        <v>213</v>
      </c>
      <c r="DJ13" s="175"/>
      <c r="DK13" s="176" t="s">
        <v>213</v>
      </c>
      <c r="DL13" s="175"/>
      <c r="DM13" s="175"/>
      <c r="DN13" s="175"/>
      <c r="DO13" s="176" t="s">
        <v>228</v>
      </c>
      <c r="DP13" s="176">
        <v>41136</v>
      </c>
      <c r="DQ13" s="175"/>
      <c r="DR13" s="176">
        <v>11.5</v>
      </c>
      <c r="DS13" s="176" t="s">
        <v>218</v>
      </c>
      <c r="DT13" s="176">
        <v>0.75</v>
      </c>
      <c r="DU13" s="176">
        <v>0</v>
      </c>
      <c r="DV13" s="175"/>
      <c r="DW13" s="175"/>
      <c r="DX13" s="176" t="s">
        <v>229</v>
      </c>
      <c r="DY13" s="176" t="s">
        <v>224</v>
      </c>
      <c r="DZ13" s="175"/>
      <c r="EA13" s="176">
        <v>30</v>
      </c>
      <c r="EB13" s="176" t="s">
        <v>218</v>
      </c>
      <c r="EC13" s="176">
        <v>0.75</v>
      </c>
      <c r="ED13" s="176">
        <v>0</v>
      </c>
      <c r="EE13" s="175"/>
      <c r="EF13" s="175"/>
      <c r="EG13" s="176" t="s">
        <v>230</v>
      </c>
      <c r="EH13" s="176" t="s">
        <v>224</v>
      </c>
      <c r="EI13" s="175"/>
      <c r="EJ13" s="176">
        <v>30</v>
      </c>
      <c r="EK13" s="176" t="s">
        <v>576</v>
      </c>
      <c r="EL13" s="176">
        <v>0.25</v>
      </c>
      <c r="EM13" s="176">
        <v>0</v>
      </c>
      <c r="EN13" s="175"/>
      <c r="EO13" s="175"/>
      <c r="EP13" s="175"/>
      <c r="EQ13" s="175"/>
      <c r="ER13" s="175"/>
      <c r="ES13" s="176" t="s">
        <v>213</v>
      </c>
      <c r="ET13" s="175"/>
      <c r="EU13" s="176" t="s">
        <v>213</v>
      </c>
      <c r="EV13" s="175"/>
      <c r="EW13" s="175"/>
      <c r="EX13" s="175"/>
      <c r="EY13" s="175"/>
      <c r="EZ13" s="175"/>
      <c r="FA13" s="175"/>
      <c r="FB13" s="176" t="s">
        <v>213</v>
      </c>
      <c r="FC13" s="175"/>
      <c r="FD13" s="176" t="s">
        <v>213</v>
      </c>
      <c r="FE13" s="175"/>
      <c r="FF13" s="175"/>
      <c r="FG13" s="175"/>
      <c r="FH13" s="175"/>
      <c r="FI13" s="175"/>
      <c r="FJ13" s="175"/>
      <c r="FK13" s="176" t="s">
        <v>213</v>
      </c>
      <c r="FL13" s="175"/>
      <c r="FM13" s="176" t="s">
        <v>213</v>
      </c>
      <c r="FN13" s="175"/>
      <c r="FO13" s="176" t="s">
        <v>231</v>
      </c>
      <c r="FP13" s="175"/>
      <c r="FQ13" s="175"/>
      <c r="FR13" s="175"/>
      <c r="FS13" s="175"/>
      <c r="FT13" s="176" t="s">
        <v>213</v>
      </c>
      <c r="FU13" s="175"/>
      <c r="FV13" s="176" t="s">
        <v>213</v>
      </c>
      <c r="FW13" s="175"/>
      <c r="FX13" s="175"/>
      <c r="FY13" s="175"/>
      <c r="FZ13" s="176" t="s">
        <v>232</v>
      </c>
      <c r="GA13" s="176">
        <v>0</v>
      </c>
      <c r="GB13" s="176">
        <v>3</v>
      </c>
      <c r="GC13" s="176">
        <v>1.5</v>
      </c>
      <c r="GD13" s="176" t="s">
        <v>233</v>
      </c>
      <c r="GE13" s="176">
        <v>0.9</v>
      </c>
      <c r="GF13" s="176">
        <v>0</v>
      </c>
      <c r="GG13" s="175"/>
      <c r="GH13" s="175"/>
      <c r="GI13" s="176" t="s">
        <v>234</v>
      </c>
      <c r="GJ13" s="176" t="s">
        <v>235</v>
      </c>
      <c r="GK13" s="175"/>
      <c r="GL13" s="176">
        <v>10</v>
      </c>
      <c r="GM13" s="176" t="s">
        <v>225</v>
      </c>
      <c r="GN13" s="176">
        <v>0.5</v>
      </c>
      <c r="GO13" s="176">
        <v>0</v>
      </c>
      <c r="GP13" s="175"/>
      <c r="GQ13" s="175"/>
      <c r="GR13" s="175"/>
      <c r="GS13" s="175"/>
      <c r="GT13" s="175"/>
      <c r="GU13" s="176" t="s">
        <v>213</v>
      </c>
      <c r="GV13" s="175"/>
      <c r="GW13" s="176" t="s">
        <v>213</v>
      </c>
      <c r="GX13" s="175"/>
      <c r="GY13" s="175"/>
      <c r="GZ13" s="175"/>
      <c r="HA13" s="175"/>
      <c r="HB13" s="175"/>
      <c r="HC13" s="175"/>
      <c r="HD13" s="176" t="s">
        <v>213</v>
      </c>
      <c r="HE13" s="175"/>
      <c r="HF13" s="176" t="s">
        <v>213</v>
      </c>
      <c r="HG13" s="176">
        <v>0</v>
      </c>
      <c r="HH13" s="175"/>
      <c r="HI13" s="175"/>
      <c r="HJ13" s="175"/>
      <c r="HK13" s="175"/>
      <c r="HL13" s="175"/>
      <c r="HM13" s="176" t="s">
        <v>213</v>
      </c>
      <c r="HN13" s="175"/>
      <c r="HO13" s="176" t="s">
        <v>213</v>
      </c>
      <c r="HP13" s="176">
        <v>0</v>
      </c>
      <c r="HQ13" s="175"/>
      <c r="HR13" s="175"/>
      <c r="HS13" s="175"/>
      <c r="HT13" s="175"/>
      <c r="HU13" s="175"/>
      <c r="HV13" s="176" t="s">
        <v>213</v>
      </c>
      <c r="HW13" s="175"/>
      <c r="HX13" s="176" t="s">
        <v>213</v>
      </c>
      <c r="HY13" s="176">
        <v>1</v>
      </c>
      <c r="HZ13" s="175"/>
      <c r="IA13" s="175"/>
      <c r="IB13" s="175"/>
      <c r="IC13" s="175"/>
      <c r="ID13" s="175"/>
      <c r="IE13" s="176" t="s">
        <v>213</v>
      </c>
      <c r="IF13" s="175"/>
      <c r="IG13" s="176" t="s">
        <v>213</v>
      </c>
      <c r="IH13" s="175"/>
      <c r="II13" s="175"/>
      <c r="IJ13" s="175"/>
      <c r="IK13" s="175"/>
      <c r="IL13" s="175"/>
      <c r="IM13" s="175"/>
      <c r="IN13" s="176" t="s">
        <v>213</v>
      </c>
      <c r="IO13" s="175"/>
      <c r="IP13" s="176" t="s">
        <v>213</v>
      </c>
      <c r="IQ13" s="175"/>
      <c r="IR13" s="175"/>
      <c r="IS13" s="175"/>
      <c r="IT13" s="175"/>
      <c r="IU13" s="175"/>
      <c r="IV13" s="175"/>
      <c r="IW13" s="176" t="s">
        <v>213</v>
      </c>
      <c r="IX13" s="175"/>
      <c r="IY13" s="176" t="s">
        <v>213</v>
      </c>
      <c r="IZ13" s="175"/>
      <c r="JA13" s="175"/>
      <c r="JB13" s="175"/>
      <c r="JC13" s="175"/>
      <c r="JD13" s="175"/>
      <c r="JE13" s="175"/>
      <c r="JF13" s="176" t="s">
        <v>213</v>
      </c>
      <c r="JG13" s="175"/>
      <c r="JH13" s="176" t="s">
        <v>213</v>
      </c>
      <c r="JI13" s="175"/>
      <c r="JJ13" s="175"/>
      <c r="JK13" s="175"/>
      <c r="JL13" s="175"/>
      <c r="JM13" s="175"/>
      <c r="JN13" s="175"/>
      <c r="JO13" s="176" t="s">
        <v>213</v>
      </c>
      <c r="JP13" s="175"/>
      <c r="JQ13" s="176" t="s">
        <v>213</v>
      </c>
      <c r="JR13" s="175"/>
      <c r="JS13" s="175"/>
      <c r="JT13" s="175"/>
      <c r="JU13" s="175"/>
      <c r="JV13" s="175"/>
      <c r="JW13" s="175"/>
      <c r="JX13" s="176" t="s">
        <v>213</v>
      </c>
      <c r="JY13" s="175"/>
      <c r="JZ13" s="176" t="s">
        <v>213</v>
      </c>
      <c r="KA13" s="175"/>
      <c r="KB13" s="175"/>
      <c r="KC13" s="175"/>
      <c r="KD13" s="175"/>
      <c r="KE13" s="175"/>
      <c r="KF13" s="175"/>
      <c r="KG13" s="176" t="s">
        <v>213</v>
      </c>
      <c r="KH13" s="175"/>
      <c r="KI13" s="176" t="s">
        <v>213</v>
      </c>
      <c r="KJ13" s="175"/>
      <c r="KK13" s="175"/>
      <c r="KL13" s="175"/>
      <c r="KM13" s="175"/>
      <c r="KN13" s="175"/>
      <c r="KO13" s="175"/>
      <c r="KP13" s="176" t="s">
        <v>213</v>
      </c>
      <c r="KQ13" s="175"/>
      <c r="KR13" s="176" t="s">
        <v>213</v>
      </c>
      <c r="KS13" s="175"/>
      <c r="KT13" s="176" t="s">
        <v>231</v>
      </c>
      <c r="KU13" s="175"/>
      <c r="KV13" s="175"/>
      <c r="KW13" s="175"/>
      <c r="KX13" s="175"/>
      <c r="KY13" s="176" t="s">
        <v>213</v>
      </c>
      <c r="KZ13" s="175"/>
      <c r="LA13" s="176" t="s">
        <v>213</v>
      </c>
      <c r="LB13" s="175"/>
      <c r="LC13" s="175"/>
      <c r="LD13" s="175"/>
      <c r="LE13" s="175"/>
      <c r="LF13" s="175"/>
      <c r="LG13" s="175"/>
      <c r="LH13" s="176" t="s">
        <v>213</v>
      </c>
      <c r="LI13" s="175"/>
      <c r="LJ13" s="176" t="s">
        <v>213</v>
      </c>
      <c r="LK13" s="175"/>
      <c r="LL13" s="175"/>
      <c r="LM13" s="175"/>
      <c r="LN13" s="175"/>
      <c r="LO13" s="175"/>
      <c r="LP13" s="175"/>
      <c r="LQ13" s="176" t="s">
        <v>213</v>
      </c>
      <c r="LR13" s="175"/>
      <c r="LS13" s="176" t="s">
        <v>213</v>
      </c>
      <c r="LT13" s="175"/>
      <c r="LU13" s="175"/>
      <c r="LV13" s="175"/>
      <c r="LW13" s="175"/>
      <c r="LX13" s="175"/>
      <c r="LY13" s="175"/>
      <c r="LZ13" s="176" t="s">
        <v>213</v>
      </c>
      <c r="MA13" s="175"/>
      <c r="MB13" s="176" t="s">
        <v>213</v>
      </c>
      <c r="MC13" s="175"/>
      <c r="MD13" s="175"/>
      <c r="ME13" s="17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</row>
    <row r="14" spans="1:421" ht="14.45" x14ac:dyDescent="0.3">
      <c r="A14" s="176">
        <v>11223</v>
      </c>
      <c r="B14" s="176">
        <v>103</v>
      </c>
      <c r="C14" s="176" t="s">
        <v>214</v>
      </c>
      <c r="D14" s="176" t="s">
        <v>215</v>
      </c>
      <c r="E14" s="176" t="s">
        <v>0</v>
      </c>
      <c r="F14" s="176" t="s">
        <v>144</v>
      </c>
      <c r="G14" s="175"/>
      <c r="H14" s="175"/>
      <c r="I14" s="176">
        <v>483</v>
      </c>
      <c r="J14" s="176" t="s">
        <v>236</v>
      </c>
      <c r="K14" s="175"/>
      <c r="L14" s="175"/>
      <c r="M14" s="175"/>
      <c r="N14" s="176" t="s">
        <v>213</v>
      </c>
      <c r="O14" s="175"/>
      <c r="P14" s="176" t="s">
        <v>213</v>
      </c>
      <c r="Q14" s="175"/>
      <c r="R14" s="175"/>
      <c r="S14" s="175"/>
      <c r="T14" s="176" t="s">
        <v>237</v>
      </c>
      <c r="U14" s="175"/>
      <c r="V14" s="175"/>
      <c r="W14" s="176" t="s">
        <v>213</v>
      </c>
      <c r="X14" s="175"/>
      <c r="Y14" s="176" t="s">
        <v>213</v>
      </c>
      <c r="Z14" s="175"/>
      <c r="AA14" s="175"/>
      <c r="AB14" s="175"/>
      <c r="AC14" s="175"/>
      <c r="AD14" s="175"/>
      <c r="AE14" s="175"/>
      <c r="AF14" s="176" t="s">
        <v>213</v>
      </c>
      <c r="AG14" s="175"/>
      <c r="AH14" s="176" t="s">
        <v>213</v>
      </c>
      <c r="AI14" s="175"/>
      <c r="AJ14" s="175"/>
      <c r="AK14" s="175"/>
      <c r="AL14" s="176" t="s">
        <v>238</v>
      </c>
      <c r="AM14" s="175"/>
      <c r="AN14" s="175"/>
      <c r="AO14" s="176" t="s">
        <v>213</v>
      </c>
      <c r="AP14" s="175"/>
      <c r="AQ14" s="176" t="s">
        <v>213</v>
      </c>
      <c r="AR14" s="175"/>
      <c r="AS14" s="175"/>
      <c r="AT14" s="175"/>
      <c r="AU14" s="175"/>
      <c r="AV14" s="175"/>
      <c r="AW14" s="175"/>
      <c r="AX14" s="176" t="s">
        <v>213</v>
      </c>
      <c r="AY14" s="175"/>
      <c r="AZ14" s="176" t="s">
        <v>213</v>
      </c>
      <c r="BA14" s="175"/>
      <c r="BB14" s="175"/>
      <c r="BC14" s="175"/>
      <c r="BD14" s="175"/>
      <c r="BE14" s="175"/>
      <c r="BF14" s="175"/>
      <c r="BG14" s="176" t="s">
        <v>213</v>
      </c>
      <c r="BH14" s="175"/>
      <c r="BI14" s="176" t="s">
        <v>213</v>
      </c>
      <c r="BJ14" s="175"/>
      <c r="BK14" s="175"/>
      <c r="BL14" s="175"/>
      <c r="BM14" s="175"/>
      <c r="BN14" s="175"/>
      <c r="BO14" s="175"/>
      <c r="BP14" s="176" t="s">
        <v>213</v>
      </c>
      <c r="BQ14" s="175"/>
      <c r="BR14" s="176" t="s">
        <v>213</v>
      </c>
      <c r="BS14" s="175"/>
      <c r="BT14" s="175"/>
      <c r="BU14" s="175"/>
      <c r="BV14" s="175"/>
      <c r="BW14" s="175"/>
      <c r="BX14" s="175"/>
      <c r="BY14" s="176" t="s">
        <v>213</v>
      </c>
      <c r="BZ14" s="175"/>
      <c r="CA14" s="176" t="s">
        <v>213</v>
      </c>
      <c r="CB14" s="175"/>
      <c r="CC14" s="175"/>
      <c r="CD14" s="175"/>
      <c r="CE14" s="175"/>
      <c r="CF14" s="175"/>
      <c r="CG14" s="175"/>
      <c r="CH14" s="176" t="s">
        <v>213</v>
      </c>
      <c r="CI14" s="175"/>
      <c r="CJ14" s="176" t="s">
        <v>213</v>
      </c>
      <c r="CK14" s="175"/>
      <c r="CL14" s="175"/>
      <c r="CM14" s="175"/>
      <c r="CN14" s="175"/>
      <c r="CO14" s="175"/>
      <c r="CP14" s="175"/>
      <c r="CQ14" s="176" t="s">
        <v>213</v>
      </c>
      <c r="CR14" s="175"/>
      <c r="CS14" s="176" t="s">
        <v>213</v>
      </c>
      <c r="CT14" s="175"/>
      <c r="CU14" s="175"/>
      <c r="CV14" s="175"/>
      <c r="CW14" s="175"/>
      <c r="CX14" s="175"/>
      <c r="CY14" s="175"/>
      <c r="CZ14" s="176" t="s">
        <v>213</v>
      </c>
      <c r="DA14" s="175"/>
      <c r="DB14" s="176" t="s">
        <v>213</v>
      </c>
      <c r="DC14" s="175"/>
      <c r="DD14" s="175"/>
      <c r="DE14" s="175"/>
      <c r="DF14" s="175"/>
      <c r="DG14" s="175"/>
      <c r="DH14" s="175"/>
      <c r="DI14" s="176" t="s">
        <v>213</v>
      </c>
      <c r="DJ14" s="175"/>
      <c r="DK14" s="176" t="s">
        <v>213</v>
      </c>
      <c r="DL14" s="175"/>
      <c r="DM14" s="175"/>
      <c r="DN14" s="175"/>
      <c r="DO14" s="175"/>
      <c r="DP14" s="175"/>
      <c r="DQ14" s="175"/>
      <c r="DR14" s="176" t="s">
        <v>213</v>
      </c>
      <c r="DS14" s="175"/>
      <c r="DT14" s="176" t="s">
        <v>213</v>
      </c>
      <c r="DU14" s="175"/>
      <c r="DV14" s="175"/>
      <c r="DW14" s="175"/>
      <c r="DX14" s="175"/>
      <c r="DY14" s="175"/>
      <c r="DZ14" s="175"/>
      <c r="EA14" s="176" t="s">
        <v>213</v>
      </c>
      <c r="EB14" s="175"/>
      <c r="EC14" s="176" t="s">
        <v>213</v>
      </c>
      <c r="ED14" s="175"/>
      <c r="EE14" s="175"/>
      <c r="EF14" s="175"/>
      <c r="EG14" s="175"/>
      <c r="EH14" s="175"/>
      <c r="EI14" s="175"/>
      <c r="EJ14" s="176" t="s">
        <v>213</v>
      </c>
      <c r="EK14" s="175"/>
      <c r="EL14" s="176" t="s">
        <v>213</v>
      </c>
      <c r="EM14" s="175"/>
      <c r="EN14" s="175"/>
      <c r="EO14" s="175"/>
      <c r="EP14" s="175"/>
      <c r="EQ14" s="175"/>
      <c r="ER14" s="175"/>
      <c r="ES14" s="176" t="s">
        <v>213</v>
      </c>
      <c r="ET14" s="175"/>
      <c r="EU14" s="176" t="s">
        <v>213</v>
      </c>
      <c r="EV14" s="175"/>
      <c r="EW14" s="175"/>
      <c r="EX14" s="175"/>
      <c r="EY14" s="175"/>
      <c r="EZ14" s="175"/>
      <c r="FA14" s="175"/>
      <c r="FB14" s="176" t="s">
        <v>213</v>
      </c>
      <c r="FC14" s="175"/>
      <c r="FD14" s="176" t="s">
        <v>213</v>
      </c>
      <c r="FE14" s="175"/>
      <c r="FF14" s="175"/>
      <c r="FG14" s="175"/>
      <c r="FH14" s="175"/>
      <c r="FI14" s="175"/>
      <c r="FJ14" s="175"/>
      <c r="FK14" s="176" t="s">
        <v>213</v>
      </c>
      <c r="FL14" s="175"/>
      <c r="FM14" s="176" t="s">
        <v>213</v>
      </c>
      <c r="FN14" s="175"/>
      <c r="FO14" s="175"/>
      <c r="FP14" s="175"/>
      <c r="FQ14" s="175"/>
      <c r="FR14" s="175"/>
      <c r="FS14" s="175"/>
      <c r="FT14" s="176" t="s">
        <v>213</v>
      </c>
      <c r="FU14" s="175"/>
      <c r="FV14" s="176" t="s">
        <v>213</v>
      </c>
      <c r="FW14" s="175"/>
      <c r="FX14" s="175"/>
      <c r="FY14" s="175"/>
      <c r="FZ14" s="175"/>
      <c r="GA14" s="175"/>
      <c r="GB14" s="175"/>
      <c r="GC14" s="176" t="s">
        <v>213</v>
      </c>
      <c r="GD14" s="175"/>
      <c r="GE14" s="176" t="s">
        <v>213</v>
      </c>
      <c r="GF14" s="175"/>
      <c r="GG14" s="175"/>
      <c r="GH14" s="175"/>
      <c r="GI14" s="175"/>
      <c r="GJ14" s="175"/>
      <c r="GK14" s="175"/>
      <c r="GL14" s="176" t="s">
        <v>213</v>
      </c>
      <c r="GM14" s="175"/>
      <c r="GN14" s="176" t="s">
        <v>213</v>
      </c>
      <c r="GO14" s="175"/>
      <c r="GP14" s="175"/>
      <c r="GQ14" s="175"/>
      <c r="GR14" s="175"/>
      <c r="GS14" s="175"/>
      <c r="GT14" s="175"/>
      <c r="GU14" s="176" t="s">
        <v>213</v>
      </c>
      <c r="GV14" s="175"/>
      <c r="GW14" s="176" t="s">
        <v>213</v>
      </c>
      <c r="GX14" s="175"/>
      <c r="GY14" s="175"/>
      <c r="GZ14" s="175"/>
      <c r="HA14" s="175"/>
      <c r="HB14" s="175"/>
      <c r="HC14" s="175"/>
      <c r="HD14" s="176" t="s">
        <v>213</v>
      </c>
      <c r="HE14" s="175"/>
      <c r="HF14" s="176" t="s">
        <v>213</v>
      </c>
      <c r="HG14" s="175"/>
      <c r="HH14" s="175"/>
      <c r="HI14" s="175"/>
      <c r="HJ14" s="175"/>
      <c r="HK14" s="175"/>
      <c r="HL14" s="175"/>
      <c r="HM14" s="176" t="s">
        <v>213</v>
      </c>
      <c r="HN14" s="175"/>
      <c r="HO14" s="176" t="s">
        <v>213</v>
      </c>
      <c r="HP14" s="175"/>
      <c r="HQ14" s="175"/>
      <c r="HR14" s="175"/>
      <c r="HS14" s="175"/>
      <c r="HT14" s="175"/>
      <c r="HU14" s="175"/>
      <c r="HV14" s="176" t="s">
        <v>213</v>
      </c>
      <c r="HW14" s="175"/>
      <c r="HX14" s="176" t="s">
        <v>213</v>
      </c>
      <c r="HY14" s="175"/>
      <c r="HZ14" s="175"/>
      <c r="IA14" s="175"/>
      <c r="IB14" s="175"/>
      <c r="IC14" s="175"/>
      <c r="ID14" s="175"/>
      <c r="IE14" s="176" t="s">
        <v>213</v>
      </c>
      <c r="IF14" s="175"/>
      <c r="IG14" s="176" t="s">
        <v>213</v>
      </c>
      <c r="IH14" s="175"/>
      <c r="II14" s="175"/>
      <c r="IJ14" s="175"/>
      <c r="IK14" s="175"/>
      <c r="IL14" s="175"/>
      <c r="IM14" s="175"/>
      <c r="IN14" s="176" t="s">
        <v>213</v>
      </c>
      <c r="IO14" s="175"/>
      <c r="IP14" s="176" t="s">
        <v>213</v>
      </c>
      <c r="IQ14" s="175"/>
      <c r="IR14" s="175"/>
      <c r="IS14" s="175"/>
      <c r="IT14" s="175"/>
      <c r="IU14" s="175"/>
      <c r="IV14" s="175"/>
      <c r="IW14" s="176" t="s">
        <v>213</v>
      </c>
      <c r="IX14" s="175"/>
      <c r="IY14" s="176" t="s">
        <v>213</v>
      </c>
      <c r="IZ14" s="175"/>
      <c r="JA14" s="175"/>
      <c r="JB14" s="175"/>
      <c r="JC14" s="175"/>
      <c r="JD14" s="175"/>
      <c r="JE14" s="175"/>
      <c r="JF14" s="176" t="s">
        <v>213</v>
      </c>
      <c r="JG14" s="175"/>
      <c r="JH14" s="176" t="s">
        <v>213</v>
      </c>
      <c r="JI14" s="175"/>
      <c r="JJ14" s="175"/>
      <c r="JK14" s="175"/>
      <c r="JL14" s="175"/>
      <c r="JM14" s="175"/>
      <c r="JN14" s="175"/>
      <c r="JO14" s="176" t="s">
        <v>213</v>
      </c>
      <c r="JP14" s="175"/>
      <c r="JQ14" s="176" t="s">
        <v>213</v>
      </c>
      <c r="JR14" s="175"/>
      <c r="JS14" s="175"/>
      <c r="JT14" s="175"/>
      <c r="JU14" s="175"/>
      <c r="JV14" s="175"/>
      <c r="JW14" s="175"/>
      <c r="JX14" s="176" t="s">
        <v>213</v>
      </c>
      <c r="JY14" s="175"/>
      <c r="JZ14" s="176" t="s">
        <v>213</v>
      </c>
      <c r="KA14" s="175"/>
      <c r="KB14" s="175"/>
      <c r="KC14" s="175"/>
      <c r="KD14" s="175"/>
      <c r="KE14" s="175"/>
      <c r="KF14" s="175"/>
      <c r="KG14" s="176" t="s">
        <v>213</v>
      </c>
      <c r="KH14" s="175"/>
      <c r="KI14" s="176" t="s">
        <v>213</v>
      </c>
      <c r="KJ14" s="175"/>
      <c r="KK14" s="175"/>
      <c r="KL14" s="175"/>
      <c r="KM14" s="175"/>
      <c r="KN14" s="175"/>
      <c r="KO14" s="175"/>
      <c r="KP14" s="176" t="s">
        <v>213</v>
      </c>
      <c r="KQ14" s="175"/>
      <c r="KR14" s="176" t="s">
        <v>213</v>
      </c>
      <c r="KS14" s="175"/>
      <c r="KT14" s="175"/>
      <c r="KU14" s="175"/>
      <c r="KV14" s="175"/>
      <c r="KW14" s="175"/>
      <c r="KX14" s="175"/>
      <c r="KY14" s="176" t="s">
        <v>213</v>
      </c>
      <c r="KZ14" s="175"/>
      <c r="LA14" s="176" t="s">
        <v>213</v>
      </c>
      <c r="LB14" s="175"/>
      <c r="LC14" s="175"/>
      <c r="LD14" s="175"/>
      <c r="LE14" s="175"/>
      <c r="LF14" s="175"/>
      <c r="LG14" s="175"/>
      <c r="LH14" s="176" t="s">
        <v>213</v>
      </c>
      <c r="LI14" s="175"/>
      <c r="LJ14" s="176" t="s">
        <v>213</v>
      </c>
      <c r="LK14" s="175"/>
      <c r="LL14" s="175"/>
      <c r="LM14" s="175"/>
      <c r="LN14" s="175"/>
      <c r="LO14" s="175"/>
      <c r="LP14" s="175"/>
      <c r="LQ14" s="176" t="s">
        <v>213</v>
      </c>
      <c r="LR14" s="175"/>
      <c r="LS14" s="176" t="s">
        <v>213</v>
      </c>
      <c r="LT14" s="175"/>
      <c r="LU14" s="175"/>
      <c r="LV14" s="175"/>
      <c r="LW14" s="175"/>
      <c r="LX14" s="175"/>
      <c r="LY14" s="175"/>
      <c r="LZ14" s="176" t="s">
        <v>213</v>
      </c>
      <c r="MA14" s="175"/>
      <c r="MB14" s="176" t="s">
        <v>213</v>
      </c>
      <c r="MC14" s="175"/>
      <c r="MD14" s="175"/>
      <c r="ME14" s="17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</row>
    <row r="15" spans="1:421" ht="14.45" x14ac:dyDescent="0.3">
      <c r="A15" s="176">
        <v>11224</v>
      </c>
      <c r="B15" s="176">
        <v>104</v>
      </c>
      <c r="C15" s="176" t="s">
        <v>214</v>
      </c>
      <c r="D15" s="176" t="s">
        <v>215</v>
      </c>
      <c r="E15" s="176" t="s">
        <v>0</v>
      </c>
      <c r="F15" s="176" t="s">
        <v>144</v>
      </c>
      <c r="G15" s="175"/>
      <c r="H15" s="175"/>
      <c r="I15" s="176">
        <v>616</v>
      </c>
      <c r="J15" s="176" t="s">
        <v>236</v>
      </c>
      <c r="K15" s="175"/>
      <c r="L15" s="175"/>
      <c r="M15" s="175"/>
      <c r="N15" s="176" t="s">
        <v>213</v>
      </c>
      <c r="O15" s="175"/>
      <c r="P15" s="176" t="s">
        <v>213</v>
      </c>
      <c r="Q15" s="175"/>
      <c r="R15" s="175"/>
      <c r="S15" s="175"/>
      <c r="T15" s="176" t="s">
        <v>237</v>
      </c>
      <c r="U15" s="175"/>
      <c r="V15" s="175"/>
      <c r="W15" s="176" t="s">
        <v>213</v>
      </c>
      <c r="X15" s="175"/>
      <c r="Y15" s="176" t="s">
        <v>213</v>
      </c>
      <c r="Z15" s="175"/>
      <c r="AA15" s="175"/>
      <c r="AB15" s="175"/>
      <c r="AC15" s="175"/>
      <c r="AD15" s="175"/>
      <c r="AE15" s="175"/>
      <c r="AF15" s="176" t="s">
        <v>213</v>
      </c>
      <c r="AG15" s="175"/>
      <c r="AH15" s="176" t="s">
        <v>213</v>
      </c>
      <c r="AI15" s="175"/>
      <c r="AJ15" s="175"/>
      <c r="AK15" s="175"/>
      <c r="AL15" s="176" t="s">
        <v>238</v>
      </c>
      <c r="AM15" s="175"/>
      <c r="AN15" s="175"/>
      <c r="AO15" s="176" t="s">
        <v>213</v>
      </c>
      <c r="AP15" s="175"/>
      <c r="AQ15" s="176" t="s">
        <v>213</v>
      </c>
      <c r="AR15" s="175"/>
      <c r="AS15" s="175"/>
      <c r="AT15" s="175"/>
      <c r="AU15" s="175"/>
      <c r="AV15" s="175"/>
      <c r="AW15" s="175"/>
      <c r="AX15" s="176" t="s">
        <v>213</v>
      </c>
      <c r="AY15" s="175"/>
      <c r="AZ15" s="176" t="s">
        <v>213</v>
      </c>
      <c r="BA15" s="175"/>
      <c r="BB15" s="175"/>
      <c r="BC15" s="175"/>
      <c r="BD15" s="175"/>
      <c r="BE15" s="175"/>
      <c r="BF15" s="175"/>
      <c r="BG15" s="176" t="s">
        <v>213</v>
      </c>
      <c r="BH15" s="175"/>
      <c r="BI15" s="176" t="s">
        <v>213</v>
      </c>
      <c r="BJ15" s="175"/>
      <c r="BK15" s="175"/>
      <c r="BL15" s="175"/>
      <c r="BM15" s="175"/>
      <c r="BN15" s="175"/>
      <c r="BO15" s="175"/>
      <c r="BP15" s="176" t="s">
        <v>213</v>
      </c>
      <c r="BQ15" s="175"/>
      <c r="BR15" s="176" t="s">
        <v>213</v>
      </c>
      <c r="BS15" s="175"/>
      <c r="BT15" s="175"/>
      <c r="BU15" s="175"/>
      <c r="BV15" s="175"/>
      <c r="BW15" s="175"/>
      <c r="BX15" s="175"/>
      <c r="BY15" s="176" t="s">
        <v>213</v>
      </c>
      <c r="BZ15" s="175"/>
      <c r="CA15" s="176" t="s">
        <v>213</v>
      </c>
      <c r="CB15" s="175"/>
      <c r="CC15" s="175"/>
      <c r="CD15" s="175"/>
      <c r="CE15" s="175"/>
      <c r="CF15" s="175"/>
      <c r="CG15" s="175"/>
      <c r="CH15" s="176" t="s">
        <v>213</v>
      </c>
      <c r="CI15" s="175"/>
      <c r="CJ15" s="176" t="s">
        <v>213</v>
      </c>
      <c r="CK15" s="175"/>
      <c r="CL15" s="175"/>
      <c r="CM15" s="175"/>
      <c r="CN15" s="175"/>
      <c r="CO15" s="175"/>
      <c r="CP15" s="175"/>
      <c r="CQ15" s="176" t="s">
        <v>213</v>
      </c>
      <c r="CR15" s="175"/>
      <c r="CS15" s="176" t="s">
        <v>213</v>
      </c>
      <c r="CT15" s="175"/>
      <c r="CU15" s="175"/>
      <c r="CV15" s="175"/>
      <c r="CW15" s="175"/>
      <c r="CX15" s="175"/>
      <c r="CY15" s="175"/>
      <c r="CZ15" s="176" t="s">
        <v>213</v>
      </c>
      <c r="DA15" s="175"/>
      <c r="DB15" s="176" t="s">
        <v>213</v>
      </c>
      <c r="DC15" s="175"/>
      <c r="DD15" s="175"/>
      <c r="DE15" s="175"/>
      <c r="DF15" s="175"/>
      <c r="DG15" s="175"/>
      <c r="DH15" s="175"/>
      <c r="DI15" s="176" t="s">
        <v>213</v>
      </c>
      <c r="DJ15" s="175"/>
      <c r="DK15" s="176" t="s">
        <v>213</v>
      </c>
      <c r="DL15" s="175"/>
      <c r="DM15" s="175"/>
      <c r="DN15" s="175"/>
      <c r="DO15" s="175"/>
      <c r="DP15" s="175"/>
      <c r="DQ15" s="175"/>
      <c r="DR15" s="176" t="s">
        <v>213</v>
      </c>
      <c r="DS15" s="175"/>
      <c r="DT15" s="176" t="s">
        <v>213</v>
      </c>
      <c r="DU15" s="175"/>
      <c r="DV15" s="175"/>
      <c r="DW15" s="175"/>
      <c r="DX15" s="175"/>
      <c r="DY15" s="175"/>
      <c r="DZ15" s="175"/>
      <c r="EA15" s="176" t="s">
        <v>213</v>
      </c>
      <c r="EB15" s="175"/>
      <c r="EC15" s="176" t="s">
        <v>213</v>
      </c>
      <c r="ED15" s="175"/>
      <c r="EE15" s="175"/>
      <c r="EF15" s="175"/>
      <c r="EG15" s="175"/>
      <c r="EH15" s="175"/>
      <c r="EI15" s="175"/>
      <c r="EJ15" s="176" t="s">
        <v>213</v>
      </c>
      <c r="EK15" s="175"/>
      <c r="EL15" s="176" t="s">
        <v>213</v>
      </c>
      <c r="EM15" s="175"/>
      <c r="EN15" s="175"/>
      <c r="EO15" s="175"/>
      <c r="EP15" s="175"/>
      <c r="EQ15" s="175"/>
      <c r="ER15" s="175"/>
      <c r="ES15" s="176" t="s">
        <v>213</v>
      </c>
      <c r="ET15" s="175"/>
      <c r="EU15" s="176" t="s">
        <v>213</v>
      </c>
      <c r="EV15" s="175"/>
      <c r="EW15" s="175"/>
      <c r="EX15" s="175"/>
      <c r="EY15" s="175"/>
      <c r="EZ15" s="175"/>
      <c r="FA15" s="175"/>
      <c r="FB15" s="176" t="s">
        <v>213</v>
      </c>
      <c r="FC15" s="175"/>
      <c r="FD15" s="176" t="s">
        <v>213</v>
      </c>
      <c r="FE15" s="175"/>
      <c r="FF15" s="175"/>
      <c r="FG15" s="175"/>
      <c r="FH15" s="175"/>
      <c r="FI15" s="175"/>
      <c r="FJ15" s="175"/>
      <c r="FK15" s="176" t="s">
        <v>213</v>
      </c>
      <c r="FL15" s="175"/>
      <c r="FM15" s="176" t="s">
        <v>213</v>
      </c>
      <c r="FN15" s="175"/>
      <c r="FO15" s="175"/>
      <c r="FP15" s="175"/>
      <c r="FQ15" s="175"/>
      <c r="FR15" s="175"/>
      <c r="FS15" s="175"/>
      <c r="FT15" s="176" t="s">
        <v>213</v>
      </c>
      <c r="FU15" s="175"/>
      <c r="FV15" s="176" t="s">
        <v>213</v>
      </c>
      <c r="FW15" s="175"/>
      <c r="FX15" s="175"/>
      <c r="FY15" s="175"/>
      <c r="FZ15" s="175"/>
      <c r="GA15" s="175"/>
      <c r="GB15" s="175"/>
      <c r="GC15" s="176" t="s">
        <v>213</v>
      </c>
      <c r="GD15" s="175"/>
      <c r="GE15" s="176" t="s">
        <v>213</v>
      </c>
      <c r="GF15" s="175"/>
      <c r="GG15" s="175"/>
      <c r="GH15" s="175"/>
      <c r="GI15" s="175"/>
      <c r="GJ15" s="175"/>
      <c r="GK15" s="175"/>
      <c r="GL15" s="176" t="s">
        <v>213</v>
      </c>
      <c r="GM15" s="175"/>
      <c r="GN15" s="176" t="s">
        <v>213</v>
      </c>
      <c r="GO15" s="175"/>
      <c r="GP15" s="175"/>
      <c r="GQ15" s="175"/>
      <c r="GR15" s="175"/>
      <c r="GS15" s="175"/>
      <c r="GT15" s="175"/>
      <c r="GU15" s="176" t="s">
        <v>213</v>
      </c>
      <c r="GV15" s="175"/>
      <c r="GW15" s="176" t="s">
        <v>213</v>
      </c>
      <c r="GX15" s="175"/>
      <c r="GY15" s="175"/>
      <c r="GZ15" s="175"/>
      <c r="HA15" s="175"/>
      <c r="HB15" s="175"/>
      <c r="HC15" s="175"/>
      <c r="HD15" s="176" t="s">
        <v>213</v>
      </c>
      <c r="HE15" s="175"/>
      <c r="HF15" s="176" t="s">
        <v>213</v>
      </c>
      <c r="HG15" s="175"/>
      <c r="HH15" s="175"/>
      <c r="HI15" s="175"/>
      <c r="HJ15" s="175"/>
      <c r="HK15" s="175"/>
      <c r="HL15" s="175"/>
      <c r="HM15" s="176" t="s">
        <v>213</v>
      </c>
      <c r="HN15" s="175"/>
      <c r="HO15" s="176" t="s">
        <v>213</v>
      </c>
      <c r="HP15" s="175"/>
      <c r="HQ15" s="175"/>
      <c r="HR15" s="175"/>
      <c r="HS15" s="175"/>
      <c r="HT15" s="175"/>
      <c r="HU15" s="175"/>
      <c r="HV15" s="176" t="s">
        <v>213</v>
      </c>
      <c r="HW15" s="175"/>
      <c r="HX15" s="176" t="s">
        <v>213</v>
      </c>
      <c r="HY15" s="175"/>
      <c r="HZ15" s="175"/>
      <c r="IA15" s="175"/>
      <c r="IB15" s="175"/>
      <c r="IC15" s="175"/>
      <c r="ID15" s="175"/>
      <c r="IE15" s="176" t="s">
        <v>213</v>
      </c>
      <c r="IF15" s="175"/>
      <c r="IG15" s="176" t="s">
        <v>213</v>
      </c>
      <c r="IH15" s="175"/>
      <c r="II15" s="175"/>
      <c r="IJ15" s="175"/>
      <c r="IK15" s="175"/>
      <c r="IL15" s="175"/>
      <c r="IM15" s="175"/>
      <c r="IN15" s="176" t="s">
        <v>213</v>
      </c>
      <c r="IO15" s="175"/>
      <c r="IP15" s="176" t="s">
        <v>213</v>
      </c>
      <c r="IQ15" s="175"/>
      <c r="IR15" s="175"/>
      <c r="IS15" s="175"/>
      <c r="IT15" s="175"/>
      <c r="IU15" s="175"/>
      <c r="IV15" s="175"/>
      <c r="IW15" s="176" t="s">
        <v>213</v>
      </c>
      <c r="IX15" s="175"/>
      <c r="IY15" s="176" t="s">
        <v>213</v>
      </c>
      <c r="IZ15" s="175"/>
      <c r="JA15" s="175"/>
      <c r="JB15" s="175"/>
      <c r="JC15" s="175"/>
      <c r="JD15" s="175"/>
      <c r="JE15" s="175"/>
      <c r="JF15" s="176" t="s">
        <v>213</v>
      </c>
      <c r="JG15" s="175"/>
      <c r="JH15" s="176" t="s">
        <v>213</v>
      </c>
      <c r="JI15" s="175"/>
      <c r="JJ15" s="175"/>
      <c r="JK15" s="175"/>
      <c r="JL15" s="175"/>
      <c r="JM15" s="175"/>
      <c r="JN15" s="175"/>
      <c r="JO15" s="176" t="s">
        <v>213</v>
      </c>
      <c r="JP15" s="175"/>
      <c r="JQ15" s="176" t="s">
        <v>213</v>
      </c>
      <c r="JR15" s="175"/>
      <c r="JS15" s="175"/>
      <c r="JT15" s="175"/>
      <c r="JU15" s="175"/>
      <c r="JV15" s="175"/>
      <c r="JW15" s="175"/>
      <c r="JX15" s="176" t="s">
        <v>213</v>
      </c>
      <c r="JY15" s="175"/>
      <c r="JZ15" s="176" t="s">
        <v>213</v>
      </c>
      <c r="KA15" s="175"/>
      <c r="KB15" s="175"/>
      <c r="KC15" s="175"/>
      <c r="KD15" s="175"/>
      <c r="KE15" s="175"/>
      <c r="KF15" s="175"/>
      <c r="KG15" s="176" t="s">
        <v>213</v>
      </c>
      <c r="KH15" s="175"/>
      <c r="KI15" s="176" t="s">
        <v>213</v>
      </c>
      <c r="KJ15" s="175"/>
      <c r="KK15" s="175"/>
      <c r="KL15" s="175"/>
      <c r="KM15" s="175"/>
      <c r="KN15" s="175"/>
      <c r="KO15" s="175"/>
      <c r="KP15" s="176" t="s">
        <v>213</v>
      </c>
      <c r="KQ15" s="175"/>
      <c r="KR15" s="176" t="s">
        <v>213</v>
      </c>
      <c r="KS15" s="175"/>
      <c r="KT15" s="175"/>
      <c r="KU15" s="175"/>
      <c r="KV15" s="175"/>
      <c r="KW15" s="175"/>
      <c r="KX15" s="175"/>
      <c r="KY15" s="176" t="s">
        <v>213</v>
      </c>
      <c r="KZ15" s="175"/>
      <c r="LA15" s="176" t="s">
        <v>213</v>
      </c>
      <c r="LB15" s="175"/>
      <c r="LC15" s="175"/>
      <c r="LD15" s="175"/>
      <c r="LE15" s="175"/>
      <c r="LF15" s="175"/>
      <c r="LG15" s="175"/>
      <c r="LH15" s="176" t="s">
        <v>213</v>
      </c>
      <c r="LI15" s="175"/>
      <c r="LJ15" s="176" t="s">
        <v>213</v>
      </c>
      <c r="LK15" s="175"/>
      <c r="LL15" s="175"/>
      <c r="LM15" s="175"/>
      <c r="LN15" s="175"/>
      <c r="LO15" s="175"/>
      <c r="LP15" s="175"/>
      <c r="LQ15" s="176" t="s">
        <v>213</v>
      </c>
      <c r="LR15" s="175"/>
      <c r="LS15" s="176" t="s">
        <v>213</v>
      </c>
      <c r="LT15" s="175"/>
      <c r="LU15" s="175"/>
      <c r="LV15" s="175"/>
      <c r="LW15" s="175"/>
      <c r="LX15" s="175"/>
      <c r="LY15" s="175"/>
      <c r="LZ15" s="176" t="s">
        <v>213</v>
      </c>
      <c r="MA15" s="175"/>
      <c r="MB15" s="176" t="s">
        <v>213</v>
      </c>
      <c r="MC15" s="175"/>
      <c r="MD15" s="175"/>
      <c r="ME15" s="17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</row>
    <row r="16" spans="1:421" ht="14.45" x14ac:dyDescent="0.3">
      <c r="A16" s="176">
        <v>11225</v>
      </c>
      <c r="B16" s="176">
        <v>105</v>
      </c>
      <c r="C16" s="176" t="s">
        <v>214</v>
      </c>
      <c r="D16" s="176" t="s">
        <v>215</v>
      </c>
      <c r="E16" s="176" t="s">
        <v>0</v>
      </c>
      <c r="F16" s="176" t="s">
        <v>144</v>
      </c>
      <c r="G16" s="175"/>
      <c r="H16" s="175"/>
      <c r="I16" s="176">
        <v>219</v>
      </c>
      <c r="J16" s="176" t="s">
        <v>239</v>
      </c>
      <c r="K16" s="175"/>
      <c r="L16" s="175"/>
      <c r="M16" s="175"/>
      <c r="N16" s="176" t="s">
        <v>213</v>
      </c>
      <c r="O16" s="175"/>
      <c r="P16" s="176" t="s">
        <v>213</v>
      </c>
      <c r="Q16" s="175"/>
      <c r="R16" s="175"/>
      <c r="S16" s="175"/>
      <c r="T16" s="176" t="s">
        <v>237</v>
      </c>
      <c r="U16" s="175"/>
      <c r="V16" s="175"/>
      <c r="W16" s="176" t="s">
        <v>213</v>
      </c>
      <c r="X16" s="175"/>
      <c r="Y16" s="176" t="s">
        <v>213</v>
      </c>
      <c r="Z16" s="175"/>
      <c r="AA16" s="175"/>
      <c r="AB16" s="175"/>
      <c r="AC16" s="175"/>
      <c r="AD16" s="175"/>
      <c r="AE16" s="175"/>
      <c r="AF16" s="176" t="s">
        <v>213</v>
      </c>
      <c r="AG16" s="175"/>
      <c r="AH16" s="176" t="s">
        <v>213</v>
      </c>
      <c r="AI16" s="175"/>
      <c r="AJ16" s="175"/>
      <c r="AK16" s="175"/>
      <c r="AL16" s="176" t="s">
        <v>223</v>
      </c>
      <c r="AM16" s="175"/>
      <c r="AN16" s="175"/>
      <c r="AO16" s="176" t="s">
        <v>213</v>
      </c>
      <c r="AP16" s="175"/>
      <c r="AQ16" s="176" t="s">
        <v>213</v>
      </c>
      <c r="AR16" s="175"/>
      <c r="AS16" s="175"/>
      <c r="AT16" s="175"/>
      <c r="AU16" s="175"/>
      <c r="AV16" s="175"/>
      <c r="AW16" s="175"/>
      <c r="AX16" s="176" t="s">
        <v>213</v>
      </c>
      <c r="AY16" s="175"/>
      <c r="AZ16" s="176" t="s">
        <v>213</v>
      </c>
      <c r="BA16" s="175"/>
      <c r="BB16" s="175"/>
      <c r="BC16" s="175"/>
      <c r="BD16" s="175"/>
      <c r="BE16" s="175"/>
      <c r="BF16" s="175"/>
      <c r="BG16" s="176" t="s">
        <v>213</v>
      </c>
      <c r="BH16" s="175"/>
      <c r="BI16" s="176" t="s">
        <v>213</v>
      </c>
      <c r="BJ16" s="175"/>
      <c r="BK16" s="175"/>
      <c r="BL16" s="175"/>
      <c r="BM16" s="175"/>
      <c r="BN16" s="175"/>
      <c r="BO16" s="175"/>
      <c r="BP16" s="176" t="s">
        <v>213</v>
      </c>
      <c r="BQ16" s="175"/>
      <c r="BR16" s="176" t="s">
        <v>213</v>
      </c>
      <c r="BS16" s="175"/>
      <c r="BT16" s="175"/>
      <c r="BU16" s="175"/>
      <c r="BV16" s="175"/>
      <c r="BW16" s="175"/>
      <c r="BX16" s="175"/>
      <c r="BY16" s="176" t="s">
        <v>213</v>
      </c>
      <c r="BZ16" s="175"/>
      <c r="CA16" s="176" t="s">
        <v>213</v>
      </c>
      <c r="CB16" s="175"/>
      <c r="CC16" s="175"/>
      <c r="CD16" s="175"/>
      <c r="CE16" s="175"/>
      <c r="CF16" s="175"/>
      <c r="CG16" s="175"/>
      <c r="CH16" s="176" t="s">
        <v>213</v>
      </c>
      <c r="CI16" s="175"/>
      <c r="CJ16" s="176" t="s">
        <v>213</v>
      </c>
      <c r="CK16" s="175"/>
      <c r="CL16" s="175"/>
      <c r="CM16" s="175"/>
      <c r="CN16" s="175"/>
      <c r="CO16" s="175"/>
      <c r="CP16" s="175"/>
      <c r="CQ16" s="176" t="s">
        <v>213</v>
      </c>
      <c r="CR16" s="175"/>
      <c r="CS16" s="176" t="s">
        <v>213</v>
      </c>
      <c r="CT16" s="175"/>
      <c r="CU16" s="175"/>
      <c r="CV16" s="175"/>
      <c r="CW16" s="175"/>
      <c r="CX16" s="175"/>
      <c r="CY16" s="175"/>
      <c r="CZ16" s="176" t="s">
        <v>213</v>
      </c>
      <c r="DA16" s="175"/>
      <c r="DB16" s="176" t="s">
        <v>213</v>
      </c>
      <c r="DC16" s="175"/>
      <c r="DD16" s="175"/>
      <c r="DE16" s="175"/>
      <c r="DF16" s="175"/>
      <c r="DG16" s="175"/>
      <c r="DH16" s="175"/>
      <c r="DI16" s="176" t="s">
        <v>213</v>
      </c>
      <c r="DJ16" s="175"/>
      <c r="DK16" s="176" t="s">
        <v>213</v>
      </c>
      <c r="DL16" s="175"/>
      <c r="DM16" s="175"/>
      <c r="DN16" s="175"/>
      <c r="DO16" s="175"/>
      <c r="DP16" s="175"/>
      <c r="DQ16" s="175"/>
      <c r="DR16" s="176" t="s">
        <v>213</v>
      </c>
      <c r="DS16" s="175"/>
      <c r="DT16" s="176" t="s">
        <v>213</v>
      </c>
      <c r="DU16" s="175"/>
      <c r="DV16" s="175"/>
      <c r="DW16" s="175"/>
      <c r="DX16" s="175"/>
      <c r="DY16" s="175"/>
      <c r="DZ16" s="175"/>
      <c r="EA16" s="176" t="s">
        <v>213</v>
      </c>
      <c r="EB16" s="175"/>
      <c r="EC16" s="176" t="s">
        <v>213</v>
      </c>
      <c r="ED16" s="175"/>
      <c r="EE16" s="175"/>
      <c r="EF16" s="175"/>
      <c r="EG16" s="175"/>
      <c r="EH16" s="175"/>
      <c r="EI16" s="175"/>
      <c r="EJ16" s="176" t="s">
        <v>213</v>
      </c>
      <c r="EK16" s="175"/>
      <c r="EL16" s="176" t="s">
        <v>213</v>
      </c>
      <c r="EM16" s="175"/>
      <c r="EN16" s="175"/>
      <c r="EO16" s="175"/>
      <c r="EP16" s="175"/>
      <c r="EQ16" s="175"/>
      <c r="ER16" s="175"/>
      <c r="ES16" s="176" t="s">
        <v>213</v>
      </c>
      <c r="ET16" s="175"/>
      <c r="EU16" s="176" t="s">
        <v>213</v>
      </c>
      <c r="EV16" s="175"/>
      <c r="EW16" s="175"/>
      <c r="EX16" s="175"/>
      <c r="EY16" s="175"/>
      <c r="EZ16" s="175"/>
      <c r="FA16" s="175"/>
      <c r="FB16" s="176" t="s">
        <v>213</v>
      </c>
      <c r="FC16" s="175"/>
      <c r="FD16" s="176" t="s">
        <v>213</v>
      </c>
      <c r="FE16" s="175"/>
      <c r="FF16" s="175"/>
      <c r="FG16" s="175"/>
      <c r="FH16" s="175"/>
      <c r="FI16" s="175"/>
      <c r="FJ16" s="175"/>
      <c r="FK16" s="176" t="s">
        <v>213</v>
      </c>
      <c r="FL16" s="175"/>
      <c r="FM16" s="176" t="s">
        <v>213</v>
      </c>
      <c r="FN16" s="175"/>
      <c r="FO16" s="175"/>
      <c r="FP16" s="175"/>
      <c r="FQ16" s="175"/>
      <c r="FR16" s="175"/>
      <c r="FS16" s="175"/>
      <c r="FT16" s="176" t="s">
        <v>213</v>
      </c>
      <c r="FU16" s="175"/>
      <c r="FV16" s="176" t="s">
        <v>213</v>
      </c>
      <c r="FW16" s="175"/>
      <c r="FX16" s="175"/>
      <c r="FY16" s="175"/>
      <c r="FZ16" s="175"/>
      <c r="GA16" s="175"/>
      <c r="GB16" s="175"/>
      <c r="GC16" s="176" t="s">
        <v>213</v>
      </c>
      <c r="GD16" s="175"/>
      <c r="GE16" s="176" t="s">
        <v>213</v>
      </c>
      <c r="GF16" s="175"/>
      <c r="GG16" s="175"/>
      <c r="GH16" s="175"/>
      <c r="GI16" s="175"/>
      <c r="GJ16" s="175"/>
      <c r="GK16" s="175"/>
      <c r="GL16" s="176" t="s">
        <v>213</v>
      </c>
      <c r="GM16" s="175"/>
      <c r="GN16" s="176" t="s">
        <v>213</v>
      </c>
      <c r="GO16" s="175"/>
      <c r="GP16" s="175"/>
      <c r="GQ16" s="175"/>
      <c r="GR16" s="175"/>
      <c r="GS16" s="175"/>
      <c r="GT16" s="175"/>
      <c r="GU16" s="176" t="s">
        <v>213</v>
      </c>
      <c r="GV16" s="175"/>
      <c r="GW16" s="176" t="s">
        <v>213</v>
      </c>
      <c r="GX16" s="175"/>
      <c r="GY16" s="175"/>
      <c r="GZ16" s="175"/>
      <c r="HA16" s="175"/>
      <c r="HB16" s="175"/>
      <c r="HC16" s="175"/>
      <c r="HD16" s="176" t="s">
        <v>213</v>
      </c>
      <c r="HE16" s="175"/>
      <c r="HF16" s="176" t="s">
        <v>213</v>
      </c>
      <c r="HG16" s="175"/>
      <c r="HH16" s="175"/>
      <c r="HI16" s="175"/>
      <c r="HJ16" s="175"/>
      <c r="HK16" s="175"/>
      <c r="HL16" s="175"/>
      <c r="HM16" s="176" t="s">
        <v>213</v>
      </c>
      <c r="HN16" s="175"/>
      <c r="HO16" s="176" t="s">
        <v>213</v>
      </c>
      <c r="HP16" s="175"/>
      <c r="HQ16" s="175"/>
      <c r="HR16" s="175"/>
      <c r="HS16" s="175"/>
      <c r="HT16" s="175"/>
      <c r="HU16" s="175"/>
      <c r="HV16" s="176" t="s">
        <v>213</v>
      </c>
      <c r="HW16" s="175"/>
      <c r="HX16" s="176" t="s">
        <v>213</v>
      </c>
      <c r="HY16" s="175"/>
      <c r="HZ16" s="175"/>
      <c r="IA16" s="175"/>
      <c r="IB16" s="175"/>
      <c r="IC16" s="175"/>
      <c r="ID16" s="175"/>
      <c r="IE16" s="176" t="s">
        <v>213</v>
      </c>
      <c r="IF16" s="175"/>
      <c r="IG16" s="176" t="s">
        <v>213</v>
      </c>
      <c r="IH16" s="175"/>
      <c r="II16" s="175"/>
      <c r="IJ16" s="175"/>
      <c r="IK16" s="175"/>
      <c r="IL16" s="175"/>
      <c r="IM16" s="175"/>
      <c r="IN16" s="176" t="s">
        <v>213</v>
      </c>
      <c r="IO16" s="175"/>
      <c r="IP16" s="176" t="s">
        <v>213</v>
      </c>
      <c r="IQ16" s="175"/>
      <c r="IR16" s="175"/>
      <c r="IS16" s="175"/>
      <c r="IT16" s="175"/>
      <c r="IU16" s="175"/>
      <c r="IV16" s="175"/>
      <c r="IW16" s="176" t="s">
        <v>213</v>
      </c>
      <c r="IX16" s="175"/>
      <c r="IY16" s="176" t="s">
        <v>213</v>
      </c>
      <c r="IZ16" s="175"/>
      <c r="JA16" s="175"/>
      <c r="JB16" s="175"/>
      <c r="JC16" s="175"/>
      <c r="JD16" s="175"/>
      <c r="JE16" s="175"/>
      <c r="JF16" s="176" t="s">
        <v>213</v>
      </c>
      <c r="JG16" s="175"/>
      <c r="JH16" s="176" t="s">
        <v>213</v>
      </c>
      <c r="JI16" s="175"/>
      <c r="JJ16" s="175"/>
      <c r="JK16" s="175"/>
      <c r="JL16" s="175"/>
      <c r="JM16" s="175"/>
      <c r="JN16" s="175"/>
      <c r="JO16" s="176" t="s">
        <v>213</v>
      </c>
      <c r="JP16" s="175"/>
      <c r="JQ16" s="176" t="s">
        <v>213</v>
      </c>
      <c r="JR16" s="175"/>
      <c r="JS16" s="175"/>
      <c r="JT16" s="175"/>
      <c r="JU16" s="175"/>
      <c r="JV16" s="175"/>
      <c r="JW16" s="175"/>
      <c r="JX16" s="176" t="s">
        <v>213</v>
      </c>
      <c r="JY16" s="175"/>
      <c r="JZ16" s="176" t="s">
        <v>213</v>
      </c>
      <c r="KA16" s="175"/>
      <c r="KB16" s="175"/>
      <c r="KC16" s="175"/>
      <c r="KD16" s="175"/>
      <c r="KE16" s="175"/>
      <c r="KF16" s="175"/>
      <c r="KG16" s="176" t="s">
        <v>213</v>
      </c>
      <c r="KH16" s="175"/>
      <c r="KI16" s="176" t="s">
        <v>213</v>
      </c>
      <c r="KJ16" s="175"/>
      <c r="KK16" s="175"/>
      <c r="KL16" s="175"/>
      <c r="KM16" s="175"/>
      <c r="KN16" s="175"/>
      <c r="KO16" s="175"/>
      <c r="KP16" s="176" t="s">
        <v>213</v>
      </c>
      <c r="KQ16" s="175"/>
      <c r="KR16" s="176" t="s">
        <v>213</v>
      </c>
      <c r="KS16" s="175"/>
      <c r="KT16" s="175"/>
      <c r="KU16" s="175"/>
      <c r="KV16" s="175"/>
      <c r="KW16" s="175"/>
      <c r="KX16" s="175"/>
      <c r="KY16" s="176" t="s">
        <v>213</v>
      </c>
      <c r="KZ16" s="175"/>
      <c r="LA16" s="176" t="s">
        <v>213</v>
      </c>
      <c r="LB16" s="175"/>
      <c r="LC16" s="175"/>
      <c r="LD16" s="175"/>
      <c r="LE16" s="175"/>
      <c r="LF16" s="175"/>
      <c r="LG16" s="175"/>
      <c r="LH16" s="176" t="s">
        <v>213</v>
      </c>
      <c r="LI16" s="175"/>
      <c r="LJ16" s="176" t="s">
        <v>213</v>
      </c>
      <c r="LK16" s="175"/>
      <c r="LL16" s="175"/>
      <c r="LM16" s="175"/>
      <c r="LN16" s="175"/>
      <c r="LO16" s="175"/>
      <c r="LP16" s="175"/>
      <c r="LQ16" s="176" t="s">
        <v>213</v>
      </c>
      <c r="LR16" s="175"/>
      <c r="LS16" s="176" t="s">
        <v>213</v>
      </c>
      <c r="LT16" s="175"/>
      <c r="LU16" s="175"/>
      <c r="LV16" s="175"/>
      <c r="LW16" s="175"/>
      <c r="LX16" s="175"/>
      <c r="LY16" s="175"/>
      <c r="LZ16" s="176" t="s">
        <v>213</v>
      </c>
      <c r="MA16" s="175"/>
      <c r="MB16" s="176" t="s">
        <v>213</v>
      </c>
      <c r="MC16" s="175"/>
      <c r="MD16" s="175"/>
      <c r="ME16" s="17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</row>
    <row r="17" spans="1:421" x14ac:dyDescent="0.25">
      <c r="A17" s="176">
        <v>11226</v>
      </c>
      <c r="B17" s="176">
        <v>106</v>
      </c>
      <c r="C17" s="176" t="s">
        <v>214</v>
      </c>
      <c r="D17" s="176" t="s">
        <v>215</v>
      </c>
      <c r="E17" s="176" t="s">
        <v>0</v>
      </c>
      <c r="F17" s="176" t="s">
        <v>144</v>
      </c>
      <c r="G17" s="175"/>
      <c r="H17" s="175"/>
      <c r="I17" s="176">
        <v>433</v>
      </c>
      <c r="J17" s="176" t="s">
        <v>240</v>
      </c>
      <c r="K17" s="175"/>
      <c r="L17" s="175"/>
      <c r="M17" s="175"/>
      <c r="N17" s="176" t="s">
        <v>213</v>
      </c>
      <c r="O17" s="175"/>
      <c r="P17" s="176" t="s">
        <v>213</v>
      </c>
      <c r="Q17" s="175"/>
      <c r="R17" s="175"/>
      <c r="S17" s="175"/>
      <c r="T17" s="176" t="s">
        <v>237</v>
      </c>
      <c r="U17" s="175"/>
      <c r="V17" s="175"/>
      <c r="W17" s="176" t="s">
        <v>213</v>
      </c>
      <c r="X17" s="175"/>
      <c r="Y17" s="176" t="s">
        <v>213</v>
      </c>
      <c r="Z17" s="175"/>
      <c r="AA17" s="175"/>
      <c r="AB17" s="175"/>
      <c r="AC17" s="175"/>
      <c r="AD17" s="175"/>
      <c r="AE17" s="175"/>
      <c r="AF17" s="176" t="s">
        <v>213</v>
      </c>
      <c r="AG17" s="175"/>
      <c r="AH17" s="176" t="s">
        <v>213</v>
      </c>
      <c r="AI17" s="175"/>
      <c r="AJ17" s="175"/>
      <c r="AK17" s="175"/>
      <c r="AL17" s="176" t="s">
        <v>238</v>
      </c>
      <c r="AM17" s="175"/>
      <c r="AN17" s="175"/>
      <c r="AO17" s="176" t="s">
        <v>213</v>
      </c>
      <c r="AP17" s="175"/>
      <c r="AQ17" s="176" t="s">
        <v>213</v>
      </c>
      <c r="AR17" s="175"/>
      <c r="AS17" s="175"/>
      <c r="AT17" s="175"/>
      <c r="AU17" s="175"/>
      <c r="AV17" s="175"/>
      <c r="AW17" s="175"/>
      <c r="AX17" s="176" t="s">
        <v>213</v>
      </c>
      <c r="AY17" s="175"/>
      <c r="AZ17" s="176" t="s">
        <v>213</v>
      </c>
      <c r="BA17" s="175"/>
      <c r="BB17" s="175"/>
      <c r="BC17" s="175"/>
      <c r="BD17" s="175"/>
      <c r="BE17" s="175"/>
      <c r="BF17" s="175"/>
      <c r="BG17" s="176" t="s">
        <v>213</v>
      </c>
      <c r="BH17" s="175"/>
      <c r="BI17" s="176" t="s">
        <v>213</v>
      </c>
      <c r="BJ17" s="175"/>
      <c r="BK17" s="175"/>
      <c r="BL17" s="175"/>
      <c r="BM17" s="175"/>
      <c r="BN17" s="175"/>
      <c r="BO17" s="175"/>
      <c r="BP17" s="176" t="s">
        <v>213</v>
      </c>
      <c r="BQ17" s="175"/>
      <c r="BR17" s="176" t="s">
        <v>213</v>
      </c>
      <c r="BS17" s="175"/>
      <c r="BT17" s="175"/>
      <c r="BU17" s="175"/>
      <c r="BV17" s="175"/>
      <c r="BW17" s="175"/>
      <c r="BX17" s="175"/>
      <c r="BY17" s="176" t="s">
        <v>213</v>
      </c>
      <c r="BZ17" s="175"/>
      <c r="CA17" s="176" t="s">
        <v>213</v>
      </c>
      <c r="CB17" s="175"/>
      <c r="CC17" s="175"/>
      <c r="CD17" s="175"/>
      <c r="CE17" s="175"/>
      <c r="CF17" s="175"/>
      <c r="CG17" s="175"/>
      <c r="CH17" s="176" t="s">
        <v>213</v>
      </c>
      <c r="CI17" s="175"/>
      <c r="CJ17" s="176" t="s">
        <v>213</v>
      </c>
      <c r="CK17" s="175"/>
      <c r="CL17" s="175"/>
      <c r="CM17" s="175"/>
      <c r="CN17" s="175"/>
      <c r="CO17" s="175"/>
      <c r="CP17" s="175"/>
      <c r="CQ17" s="176" t="s">
        <v>213</v>
      </c>
      <c r="CR17" s="175"/>
      <c r="CS17" s="176" t="s">
        <v>213</v>
      </c>
      <c r="CT17" s="175"/>
      <c r="CU17" s="175"/>
      <c r="CV17" s="175"/>
      <c r="CW17" s="175"/>
      <c r="CX17" s="175"/>
      <c r="CY17" s="175"/>
      <c r="CZ17" s="176" t="s">
        <v>213</v>
      </c>
      <c r="DA17" s="175"/>
      <c r="DB17" s="176" t="s">
        <v>213</v>
      </c>
      <c r="DC17" s="175"/>
      <c r="DD17" s="175"/>
      <c r="DE17" s="175"/>
      <c r="DF17" s="175"/>
      <c r="DG17" s="175"/>
      <c r="DH17" s="175"/>
      <c r="DI17" s="176" t="s">
        <v>213</v>
      </c>
      <c r="DJ17" s="175"/>
      <c r="DK17" s="176" t="s">
        <v>213</v>
      </c>
      <c r="DL17" s="175"/>
      <c r="DM17" s="175"/>
      <c r="DN17" s="175"/>
      <c r="DO17" s="175"/>
      <c r="DP17" s="175"/>
      <c r="DQ17" s="175"/>
      <c r="DR17" s="176" t="s">
        <v>213</v>
      </c>
      <c r="DS17" s="175"/>
      <c r="DT17" s="176" t="s">
        <v>213</v>
      </c>
      <c r="DU17" s="175"/>
      <c r="DV17" s="175"/>
      <c r="DW17" s="175"/>
      <c r="DX17" s="175"/>
      <c r="DY17" s="175"/>
      <c r="DZ17" s="175"/>
      <c r="EA17" s="176" t="s">
        <v>213</v>
      </c>
      <c r="EB17" s="175"/>
      <c r="EC17" s="176" t="s">
        <v>213</v>
      </c>
      <c r="ED17" s="175"/>
      <c r="EE17" s="175"/>
      <c r="EF17" s="175"/>
      <c r="EG17" s="175"/>
      <c r="EH17" s="175"/>
      <c r="EI17" s="175"/>
      <c r="EJ17" s="176" t="s">
        <v>213</v>
      </c>
      <c r="EK17" s="175"/>
      <c r="EL17" s="176" t="s">
        <v>213</v>
      </c>
      <c r="EM17" s="175"/>
      <c r="EN17" s="175"/>
      <c r="EO17" s="175"/>
      <c r="EP17" s="175"/>
      <c r="EQ17" s="175"/>
      <c r="ER17" s="175"/>
      <c r="ES17" s="176" t="s">
        <v>213</v>
      </c>
      <c r="ET17" s="175"/>
      <c r="EU17" s="176" t="s">
        <v>213</v>
      </c>
      <c r="EV17" s="175"/>
      <c r="EW17" s="175"/>
      <c r="EX17" s="175"/>
      <c r="EY17" s="175"/>
      <c r="EZ17" s="175"/>
      <c r="FA17" s="175"/>
      <c r="FB17" s="176" t="s">
        <v>213</v>
      </c>
      <c r="FC17" s="175"/>
      <c r="FD17" s="176" t="s">
        <v>213</v>
      </c>
      <c r="FE17" s="175"/>
      <c r="FF17" s="175"/>
      <c r="FG17" s="175"/>
      <c r="FH17" s="175"/>
      <c r="FI17" s="175"/>
      <c r="FJ17" s="175"/>
      <c r="FK17" s="176" t="s">
        <v>213</v>
      </c>
      <c r="FL17" s="175"/>
      <c r="FM17" s="176" t="s">
        <v>213</v>
      </c>
      <c r="FN17" s="175"/>
      <c r="FO17" s="175"/>
      <c r="FP17" s="175"/>
      <c r="FQ17" s="175"/>
      <c r="FR17" s="175"/>
      <c r="FS17" s="175"/>
      <c r="FT17" s="176" t="s">
        <v>213</v>
      </c>
      <c r="FU17" s="175"/>
      <c r="FV17" s="176" t="s">
        <v>213</v>
      </c>
      <c r="FW17" s="175"/>
      <c r="FX17" s="175"/>
      <c r="FY17" s="175"/>
      <c r="FZ17" s="175"/>
      <c r="GA17" s="175"/>
      <c r="GB17" s="175"/>
      <c r="GC17" s="176" t="s">
        <v>213</v>
      </c>
      <c r="GD17" s="175"/>
      <c r="GE17" s="176" t="s">
        <v>213</v>
      </c>
      <c r="GF17" s="175"/>
      <c r="GG17" s="175"/>
      <c r="GH17" s="175"/>
      <c r="GI17" s="175"/>
      <c r="GJ17" s="175"/>
      <c r="GK17" s="175"/>
      <c r="GL17" s="176" t="s">
        <v>213</v>
      </c>
      <c r="GM17" s="175"/>
      <c r="GN17" s="176" t="s">
        <v>213</v>
      </c>
      <c r="GO17" s="175"/>
      <c r="GP17" s="175"/>
      <c r="GQ17" s="175"/>
      <c r="GR17" s="175"/>
      <c r="GS17" s="175"/>
      <c r="GT17" s="175"/>
      <c r="GU17" s="176" t="s">
        <v>213</v>
      </c>
      <c r="GV17" s="175"/>
      <c r="GW17" s="176" t="s">
        <v>213</v>
      </c>
      <c r="GX17" s="175"/>
      <c r="GY17" s="175"/>
      <c r="GZ17" s="175"/>
      <c r="HA17" s="175"/>
      <c r="HB17" s="175"/>
      <c r="HC17" s="175"/>
      <c r="HD17" s="176" t="s">
        <v>213</v>
      </c>
      <c r="HE17" s="175"/>
      <c r="HF17" s="176" t="s">
        <v>213</v>
      </c>
      <c r="HG17" s="175"/>
      <c r="HH17" s="175"/>
      <c r="HI17" s="175"/>
      <c r="HJ17" s="175"/>
      <c r="HK17" s="175"/>
      <c r="HL17" s="175"/>
      <c r="HM17" s="176" t="s">
        <v>213</v>
      </c>
      <c r="HN17" s="175"/>
      <c r="HO17" s="176" t="s">
        <v>213</v>
      </c>
      <c r="HP17" s="175"/>
      <c r="HQ17" s="175"/>
      <c r="HR17" s="175"/>
      <c r="HS17" s="175"/>
      <c r="HT17" s="175"/>
      <c r="HU17" s="175"/>
      <c r="HV17" s="176" t="s">
        <v>213</v>
      </c>
      <c r="HW17" s="175"/>
      <c r="HX17" s="176" t="s">
        <v>213</v>
      </c>
      <c r="HY17" s="175"/>
      <c r="HZ17" s="175"/>
      <c r="IA17" s="175"/>
      <c r="IB17" s="175"/>
      <c r="IC17" s="175"/>
      <c r="ID17" s="175"/>
      <c r="IE17" s="176" t="s">
        <v>213</v>
      </c>
      <c r="IF17" s="175"/>
      <c r="IG17" s="176" t="s">
        <v>213</v>
      </c>
      <c r="IH17" s="175"/>
      <c r="II17" s="175"/>
      <c r="IJ17" s="175"/>
      <c r="IK17" s="175"/>
      <c r="IL17" s="175"/>
      <c r="IM17" s="175"/>
      <c r="IN17" s="176" t="s">
        <v>213</v>
      </c>
      <c r="IO17" s="175"/>
      <c r="IP17" s="176" t="s">
        <v>213</v>
      </c>
      <c r="IQ17" s="175"/>
      <c r="IR17" s="175"/>
      <c r="IS17" s="175"/>
      <c r="IT17" s="175"/>
      <c r="IU17" s="175"/>
      <c r="IV17" s="175"/>
      <c r="IW17" s="176" t="s">
        <v>213</v>
      </c>
      <c r="IX17" s="175"/>
      <c r="IY17" s="176" t="s">
        <v>213</v>
      </c>
      <c r="IZ17" s="175"/>
      <c r="JA17" s="175"/>
      <c r="JB17" s="175"/>
      <c r="JC17" s="175"/>
      <c r="JD17" s="175"/>
      <c r="JE17" s="175"/>
      <c r="JF17" s="176" t="s">
        <v>213</v>
      </c>
      <c r="JG17" s="175"/>
      <c r="JH17" s="176" t="s">
        <v>213</v>
      </c>
      <c r="JI17" s="175"/>
      <c r="JJ17" s="175"/>
      <c r="JK17" s="175"/>
      <c r="JL17" s="175"/>
      <c r="JM17" s="175"/>
      <c r="JN17" s="175"/>
      <c r="JO17" s="176" t="s">
        <v>213</v>
      </c>
      <c r="JP17" s="175"/>
      <c r="JQ17" s="176" t="s">
        <v>213</v>
      </c>
      <c r="JR17" s="175"/>
      <c r="JS17" s="175"/>
      <c r="JT17" s="175"/>
      <c r="JU17" s="175"/>
      <c r="JV17" s="175"/>
      <c r="JW17" s="175"/>
      <c r="JX17" s="176" t="s">
        <v>213</v>
      </c>
      <c r="JY17" s="175"/>
      <c r="JZ17" s="176" t="s">
        <v>213</v>
      </c>
      <c r="KA17" s="175"/>
      <c r="KB17" s="175"/>
      <c r="KC17" s="175"/>
      <c r="KD17" s="175"/>
      <c r="KE17" s="175"/>
      <c r="KF17" s="175"/>
      <c r="KG17" s="176" t="s">
        <v>213</v>
      </c>
      <c r="KH17" s="175"/>
      <c r="KI17" s="176" t="s">
        <v>213</v>
      </c>
      <c r="KJ17" s="175"/>
      <c r="KK17" s="175"/>
      <c r="KL17" s="175"/>
      <c r="KM17" s="175"/>
      <c r="KN17" s="175"/>
      <c r="KO17" s="175"/>
      <c r="KP17" s="176" t="s">
        <v>213</v>
      </c>
      <c r="KQ17" s="175"/>
      <c r="KR17" s="176" t="s">
        <v>213</v>
      </c>
      <c r="KS17" s="175"/>
      <c r="KT17" s="175"/>
      <c r="KU17" s="175"/>
      <c r="KV17" s="175"/>
      <c r="KW17" s="175"/>
      <c r="KX17" s="175"/>
      <c r="KY17" s="176" t="s">
        <v>213</v>
      </c>
      <c r="KZ17" s="175"/>
      <c r="LA17" s="176" t="s">
        <v>213</v>
      </c>
      <c r="LB17" s="175"/>
      <c r="LC17" s="175"/>
      <c r="LD17" s="175"/>
      <c r="LE17" s="175"/>
      <c r="LF17" s="175"/>
      <c r="LG17" s="175"/>
      <c r="LH17" s="176" t="s">
        <v>213</v>
      </c>
      <c r="LI17" s="175"/>
      <c r="LJ17" s="176" t="s">
        <v>213</v>
      </c>
      <c r="LK17" s="175"/>
      <c r="LL17" s="175"/>
      <c r="LM17" s="175"/>
      <c r="LN17" s="175"/>
      <c r="LO17" s="175"/>
      <c r="LP17" s="175"/>
      <c r="LQ17" s="176" t="s">
        <v>213</v>
      </c>
      <c r="LR17" s="175"/>
      <c r="LS17" s="176" t="s">
        <v>213</v>
      </c>
      <c r="LT17" s="175"/>
      <c r="LU17" s="175"/>
      <c r="LV17" s="175"/>
      <c r="LW17" s="175"/>
      <c r="LX17" s="175"/>
      <c r="LY17" s="175"/>
      <c r="LZ17" s="176" t="s">
        <v>213</v>
      </c>
      <c r="MA17" s="175"/>
      <c r="MB17" s="176" t="s">
        <v>213</v>
      </c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</row>
    <row r="18" spans="1:421" x14ac:dyDescent="0.25">
      <c r="A18" s="176">
        <v>11227</v>
      </c>
      <c r="B18" s="176" t="s">
        <v>241</v>
      </c>
      <c r="C18" s="176" t="s">
        <v>242</v>
      </c>
      <c r="D18" s="176" t="s">
        <v>215</v>
      </c>
      <c r="E18" s="176" t="s">
        <v>0</v>
      </c>
      <c r="F18" s="176" t="s">
        <v>243</v>
      </c>
      <c r="G18" s="175"/>
      <c r="H18" s="175"/>
      <c r="I18" s="176">
        <v>2703</v>
      </c>
      <c r="J18" s="176" t="s">
        <v>240</v>
      </c>
      <c r="K18" s="175"/>
      <c r="L18" s="175"/>
      <c r="M18" s="175"/>
      <c r="N18" s="176" t="s">
        <v>213</v>
      </c>
      <c r="O18" s="175"/>
      <c r="P18" s="176" t="s">
        <v>213</v>
      </c>
      <c r="Q18" s="175"/>
      <c r="R18" s="175"/>
      <c r="S18" s="175"/>
      <c r="T18" s="176" t="s">
        <v>244</v>
      </c>
      <c r="U18" s="175"/>
      <c r="V18" s="175"/>
      <c r="W18" s="176" t="s">
        <v>213</v>
      </c>
      <c r="X18" s="175"/>
      <c r="Y18" s="176" t="s">
        <v>213</v>
      </c>
      <c r="Z18" s="175"/>
      <c r="AA18" s="175"/>
      <c r="AB18" s="175"/>
      <c r="AC18" s="175"/>
      <c r="AD18" s="175"/>
      <c r="AE18" s="175"/>
      <c r="AF18" s="176" t="s">
        <v>213</v>
      </c>
      <c r="AG18" s="175"/>
      <c r="AH18" s="176" t="s">
        <v>213</v>
      </c>
      <c r="AI18" s="175"/>
      <c r="AJ18" s="175"/>
      <c r="AK18" s="175"/>
      <c r="AL18" s="176" t="s">
        <v>245</v>
      </c>
      <c r="AM18" s="175"/>
      <c r="AN18" s="175"/>
      <c r="AO18" s="176" t="s">
        <v>213</v>
      </c>
      <c r="AP18" s="175"/>
      <c r="AQ18" s="176" t="s">
        <v>213</v>
      </c>
      <c r="AR18" s="175"/>
      <c r="AS18" s="175"/>
      <c r="AT18" s="175"/>
      <c r="AU18" s="175"/>
      <c r="AV18" s="175"/>
      <c r="AW18" s="175"/>
      <c r="AX18" s="176" t="s">
        <v>213</v>
      </c>
      <c r="AY18" s="175"/>
      <c r="AZ18" s="176" t="s">
        <v>213</v>
      </c>
      <c r="BA18" s="175"/>
      <c r="BB18" s="175"/>
      <c r="BC18" s="175"/>
      <c r="BD18" s="175"/>
      <c r="BE18" s="175"/>
      <c r="BF18" s="175"/>
      <c r="BG18" s="176" t="s">
        <v>213</v>
      </c>
      <c r="BH18" s="175"/>
      <c r="BI18" s="176" t="s">
        <v>213</v>
      </c>
      <c r="BJ18" s="175"/>
      <c r="BK18" s="175"/>
      <c r="BL18" s="175"/>
      <c r="BM18" s="175"/>
      <c r="BN18" s="175"/>
      <c r="BO18" s="175"/>
      <c r="BP18" s="176" t="s">
        <v>213</v>
      </c>
      <c r="BQ18" s="175"/>
      <c r="BR18" s="176" t="s">
        <v>213</v>
      </c>
      <c r="BS18" s="175"/>
      <c r="BT18" s="175"/>
      <c r="BU18" s="175"/>
      <c r="BV18" s="175"/>
      <c r="BW18" s="175"/>
      <c r="BX18" s="175"/>
      <c r="BY18" s="176" t="s">
        <v>213</v>
      </c>
      <c r="BZ18" s="175"/>
      <c r="CA18" s="176" t="s">
        <v>213</v>
      </c>
      <c r="CB18" s="175"/>
      <c r="CC18" s="175"/>
      <c r="CD18" s="175"/>
      <c r="CE18" s="175"/>
      <c r="CF18" s="175"/>
      <c r="CG18" s="175"/>
      <c r="CH18" s="176" t="s">
        <v>213</v>
      </c>
      <c r="CI18" s="175"/>
      <c r="CJ18" s="176" t="s">
        <v>213</v>
      </c>
      <c r="CK18" s="175"/>
      <c r="CL18" s="175"/>
      <c r="CM18" s="175"/>
      <c r="CN18" s="175"/>
      <c r="CO18" s="175"/>
      <c r="CP18" s="175"/>
      <c r="CQ18" s="176" t="s">
        <v>213</v>
      </c>
      <c r="CR18" s="175"/>
      <c r="CS18" s="176" t="s">
        <v>213</v>
      </c>
      <c r="CT18" s="175"/>
      <c r="CU18" s="175"/>
      <c r="CV18" s="175"/>
      <c r="CW18" s="175"/>
      <c r="CX18" s="175"/>
      <c r="CY18" s="175"/>
      <c r="CZ18" s="176" t="s">
        <v>213</v>
      </c>
      <c r="DA18" s="175"/>
      <c r="DB18" s="176" t="s">
        <v>213</v>
      </c>
      <c r="DC18" s="175"/>
      <c r="DD18" s="175"/>
      <c r="DE18" s="175"/>
      <c r="DF18" s="175"/>
      <c r="DG18" s="175"/>
      <c r="DH18" s="175"/>
      <c r="DI18" s="176" t="s">
        <v>213</v>
      </c>
      <c r="DJ18" s="175"/>
      <c r="DK18" s="176" t="s">
        <v>213</v>
      </c>
      <c r="DL18" s="175"/>
      <c r="DM18" s="175"/>
      <c r="DN18" s="175"/>
      <c r="DO18" s="175"/>
      <c r="DP18" s="175"/>
      <c r="DQ18" s="175"/>
      <c r="DR18" s="176" t="s">
        <v>213</v>
      </c>
      <c r="DS18" s="175"/>
      <c r="DT18" s="176" t="s">
        <v>213</v>
      </c>
      <c r="DU18" s="175"/>
      <c r="DV18" s="175"/>
      <c r="DW18" s="175"/>
      <c r="DX18" s="175"/>
      <c r="DY18" s="175"/>
      <c r="DZ18" s="175"/>
      <c r="EA18" s="176" t="s">
        <v>213</v>
      </c>
      <c r="EB18" s="175"/>
      <c r="EC18" s="176" t="s">
        <v>213</v>
      </c>
      <c r="ED18" s="175"/>
      <c r="EE18" s="175"/>
      <c r="EF18" s="175"/>
      <c r="EG18" s="175"/>
      <c r="EH18" s="175"/>
      <c r="EI18" s="175"/>
      <c r="EJ18" s="176" t="s">
        <v>213</v>
      </c>
      <c r="EK18" s="175"/>
      <c r="EL18" s="176" t="s">
        <v>213</v>
      </c>
      <c r="EM18" s="175"/>
      <c r="EN18" s="175"/>
      <c r="EO18" s="175"/>
      <c r="EP18" s="175"/>
      <c r="EQ18" s="175"/>
      <c r="ER18" s="175"/>
      <c r="ES18" s="176" t="s">
        <v>213</v>
      </c>
      <c r="ET18" s="175"/>
      <c r="EU18" s="176" t="s">
        <v>213</v>
      </c>
      <c r="EV18" s="175"/>
      <c r="EW18" s="175"/>
      <c r="EX18" s="175"/>
      <c r="EY18" s="175"/>
      <c r="EZ18" s="175"/>
      <c r="FA18" s="175"/>
      <c r="FB18" s="176" t="s">
        <v>213</v>
      </c>
      <c r="FC18" s="175"/>
      <c r="FD18" s="176" t="s">
        <v>213</v>
      </c>
      <c r="FE18" s="175"/>
      <c r="FF18" s="175"/>
      <c r="FG18" s="175"/>
      <c r="FH18" s="175"/>
      <c r="FI18" s="175"/>
      <c r="FJ18" s="175"/>
      <c r="FK18" s="176" t="s">
        <v>213</v>
      </c>
      <c r="FL18" s="175"/>
      <c r="FM18" s="176" t="s">
        <v>213</v>
      </c>
      <c r="FN18" s="175"/>
      <c r="FO18" s="175"/>
      <c r="FP18" s="175"/>
      <c r="FQ18" s="175"/>
      <c r="FR18" s="175"/>
      <c r="FS18" s="175"/>
      <c r="FT18" s="176" t="s">
        <v>213</v>
      </c>
      <c r="FU18" s="175"/>
      <c r="FV18" s="176" t="s">
        <v>213</v>
      </c>
      <c r="FW18" s="175"/>
      <c r="FX18" s="175"/>
      <c r="FY18" s="175"/>
      <c r="FZ18" s="175"/>
      <c r="GA18" s="175"/>
      <c r="GB18" s="175"/>
      <c r="GC18" s="176" t="s">
        <v>213</v>
      </c>
      <c r="GD18" s="175"/>
      <c r="GE18" s="176" t="s">
        <v>213</v>
      </c>
      <c r="GF18" s="175"/>
      <c r="GG18" s="175"/>
      <c r="GH18" s="175"/>
      <c r="GI18" s="175"/>
      <c r="GJ18" s="175"/>
      <c r="GK18" s="175"/>
      <c r="GL18" s="176" t="s">
        <v>213</v>
      </c>
      <c r="GM18" s="175"/>
      <c r="GN18" s="176" t="s">
        <v>213</v>
      </c>
      <c r="GO18" s="175"/>
      <c r="GP18" s="175"/>
      <c r="GQ18" s="175"/>
      <c r="GR18" s="175"/>
      <c r="GS18" s="175"/>
      <c r="GT18" s="175"/>
      <c r="GU18" s="176" t="s">
        <v>213</v>
      </c>
      <c r="GV18" s="175"/>
      <c r="GW18" s="176" t="s">
        <v>213</v>
      </c>
      <c r="GX18" s="175"/>
      <c r="GY18" s="175"/>
      <c r="GZ18" s="175"/>
      <c r="HA18" s="175"/>
      <c r="HB18" s="175"/>
      <c r="HC18" s="175"/>
      <c r="HD18" s="176" t="s">
        <v>213</v>
      </c>
      <c r="HE18" s="175"/>
      <c r="HF18" s="176" t="s">
        <v>213</v>
      </c>
      <c r="HG18" s="175"/>
      <c r="HH18" s="175"/>
      <c r="HI18" s="175"/>
      <c r="HJ18" s="175"/>
      <c r="HK18" s="175"/>
      <c r="HL18" s="175"/>
      <c r="HM18" s="176" t="s">
        <v>213</v>
      </c>
      <c r="HN18" s="175"/>
      <c r="HO18" s="176" t="s">
        <v>213</v>
      </c>
      <c r="HP18" s="175"/>
      <c r="HQ18" s="175"/>
      <c r="HR18" s="175"/>
      <c r="HS18" s="175"/>
      <c r="HT18" s="175"/>
      <c r="HU18" s="175"/>
      <c r="HV18" s="176" t="s">
        <v>213</v>
      </c>
      <c r="HW18" s="175"/>
      <c r="HX18" s="176" t="s">
        <v>213</v>
      </c>
      <c r="HY18" s="175"/>
      <c r="HZ18" s="175"/>
      <c r="IA18" s="175"/>
      <c r="IB18" s="175"/>
      <c r="IC18" s="175"/>
      <c r="ID18" s="175"/>
      <c r="IE18" s="176" t="s">
        <v>213</v>
      </c>
      <c r="IF18" s="175"/>
      <c r="IG18" s="176" t="s">
        <v>213</v>
      </c>
      <c r="IH18" s="175"/>
      <c r="II18" s="175"/>
      <c r="IJ18" s="175"/>
      <c r="IK18" s="175"/>
      <c r="IL18" s="175"/>
      <c r="IM18" s="175"/>
      <c r="IN18" s="176" t="s">
        <v>213</v>
      </c>
      <c r="IO18" s="175"/>
      <c r="IP18" s="176" t="s">
        <v>213</v>
      </c>
      <c r="IQ18" s="175"/>
      <c r="IR18" s="175"/>
      <c r="IS18" s="175"/>
      <c r="IT18" s="175"/>
      <c r="IU18" s="175"/>
      <c r="IV18" s="175"/>
      <c r="IW18" s="176" t="s">
        <v>213</v>
      </c>
      <c r="IX18" s="175"/>
      <c r="IY18" s="176" t="s">
        <v>213</v>
      </c>
      <c r="IZ18" s="175"/>
      <c r="JA18" s="175"/>
      <c r="JB18" s="175"/>
      <c r="JC18" s="175"/>
      <c r="JD18" s="175"/>
      <c r="JE18" s="175"/>
      <c r="JF18" s="176" t="s">
        <v>213</v>
      </c>
      <c r="JG18" s="175"/>
      <c r="JH18" s="176" t="s">
        <v>213</v>
      </c>
      <c r="JI18" s="175"/>
      <c r="JJ18" s="175"/>
      <c r="JK18" s="175"/>
      <c r="JL18" s="175"/>
      <c r="JM18" s="175"/>
      <c r="JN18" s="175"/>
      <c r="JO18" s="176" t="s">
        <v>213</v>
      </c>
      <c r="JP18" s="175"/>
      <c r="JQ18" s="176" t="s">
        <v>213</v>
      </c>
      <c r="JR18" s="175"/>
      <c r="JS18" s="175"/>
      <c r="JT18" s="175"/>
      <c r="JU18" s="175"/>
      <c r="JV18" s="175"/>
      <c r="JW18" s="175"/>
      <c r="JX18" s="176" t="s">
        <v>213</v>
      </c>
      <c r="JY18" s="175"/>
      <c r="JZ18" s="176" t="s">
        <v>213</v>
      </c>
      <c r="KA18" s="175"/>
      <c r="KB18" s="175"/>
      <c r="KC18" s="175"/>
      <c r="KD18" s="175"/>
      <c r="KE18" s="175"/>
      <c r="KF18" s="175"/>
      <c r="KG18" s="176" t="s">
        <v>213</v>
      </c>
      <c r="KH18" s="175"/>
      <c r="KI18" s="176" t="s">
        <v>213</v>
      </c>
      <c r="KJ18" s="175"/>
      <c r="KK18" s="175"/>
      <c r="KL18" s="175"/>
      <c r="KM18" s="175"/>
      <c r="KN18" s="175"/>
      <c r="KO18" s="175"/>
      <c r="KP18" s="176" t="s">
        <v>213</v>
      </c>
      <c r="KQ18" s="175"/>
      <c r="KR18" s="176" t="s">
        <v>213</v>
      </c>
      <c r="KS18" s="175"/>
      <c r="KT18" s="175"/>
      <c r="KU18" s="175"/>
      <c r="KV18" s="175"/>
      <c r="KW18" s="175"/>
      <c r="KX18" s="175"/>
      <c r="KY18" s="176" t="s">
        <v>213</v>
      </c>
      <c r="KZ18" s="175"/>
      <c r="LA18" s="176" t="s">
        <v>213</v>
      </c>
      <c r="LB18" s="175"/>
      <c r="LC18" s="175"/>
      <c r="LD18" s="175"/>
      <c r="LE18" s="175"/>
      <c r="LF18" s="175"/>
      <c r="LG18" s="175"/>
      <c r="LH18" s="176" t="s">
        <v>213</v>
      </c>
      <c r="LI18" s="175"/>
      <c r="LJ18" s="176" t="s">
        <v>213</v>
      </c>
      <c r="LK18" s="175"/>
      <c r="LL18" s="175"/>
      <c r="LM18" s="175"/>
      <c r="LN18" s="175"/>
      <c r="LO18" s="175"/>
      <c r="LP18" s="175"/>
      <c r="LQ18" s="176" t="s">
        <v>213</v>
      </c>
      <c r="LR18" s="175"/>
      <c r="LS18" s="176" t="s">
        <v>213</v>
      </c>
      <c r="LT18" s="175"/>
      <c r="LU18" s="175"/>
      <c r="LV18" s="175"/>
      <c r="LW18" s="175"/>
      <c r="LX18" s="175"/>
      <c r="LY18" s="175"/>
      <c r="LZ18" s="176" t="s">
        <v>213</v>
      </c>
      <c r="MA18" s="175"/>
      <c r="MB18" s="176" t="s">
        <v>213</v>
      </c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</row>
    <row r="19" spans="1:421" x14ac:dyDescent="0.25">
      <c r="A19" s="176">
        <v>11228</v>
      </c>
      <c r="B19" s="176" t="s">
        <v>246</v>
      </c>
      <c r="C19" s="176" t="s">
        <v>247</v>
      </c>
      <c r="D19" s="176" t="s">
        <v>215</v>
      </c>
      <c r="E19" s="176" t="s">
        <v>0</v>
      </c>
      <c r="F19" s="176" t="s">
        <v>243</v>
      </c>
      <c r="G19" s="175"/>
      <c r="H19" s="175"/>
      <c r="I19" s="176">
        <v>47</v>
      </c>
      <c r="J19" s="176" t="s">
        <v>248</v>
      </c>
      <c r="K19" s="176" t="s">
        <v>249</v>
      </c>
      <c r="L19" s="176">
        <v>46</v>
      </c>
      <c r="M19" s="176">
        <v>60</v>
      </c>
      <c r="N19" s="176">
        <v>53</v>
      </c>
      <c r="O19" s="176" t="s">
        <v>218</v>
      </c>
      <c r="P19" s="176">
        <v>0.75</v>
      </c>
      <c r="Q19" s="175"/>
      <c r="R19" s="175"/>
      <c r="S19" s="175"/>
      <c r="T19" s="176" t="s">
        <v>244</v>
      </c>
      <c r="U19" s="176">
        <v>41070</v>
      </c>
      <c r="V19" s="175"/>
      <c r="W19" s="176">
        <v>8</v>
      </c>
      <c r="X19" s="176" t="s">
        <v>218</v>
      </c>
      <c r="Y19" s="176">
        <v>0.75</v>
      </c>
      <c r="Z19" s="175"/>
      <c r="AA19" s="175"/>
      <c r="AB19" s="175"/>
      <c r="AC19" s="176" t="s">
        <v>250</v>
      </c>
      <c r="AD19" s="176" t="s">
        <v>235</v>
      </c>
      <c r="AE19" s="175"/>
      <c r="AF19" s="176">
        <v>10</v>
      </c>
      <c r="AG19" s="176" t="s">
        <v>218</v>
      </c>
      <c r="AH19" s="176">
        <v>0.75</v>
      </c>
      <c r="AI19" s="175"/>
      <c r="AJ19" s="175"/>
      <c r="AK19" s="176" t="s">
        <v>251</v>
      </c>
      <c r="AL19" s="176" t="s">
        <v>223</v>
      </c>
      <c r="AM19" s="176" t="s">
        <v>224</v>
      </c>
      <c r="AN19" s="175"/>
      <c r="AO19" s="176">
        <v>30</v>
      </c>
      <c r="AP19" s="176" t="s">
        <v>225</v>
      </c>
      <c r="AQ19" s="176">
        <v>0.5</v>
      </c>
      <c r="AR19" s="175"/>
      <c r="AS19" s="175"/>
      <c r="AT19" s="175"/>
      <c r="AU19" s="176" t="s">
        <v>252</v>
      </c>
      <c r="AV19" s="176">
        <v>41070</v>
      </c>
      <c r="AW19" s="175"/>
      <c r="AX19" s="176">
        <v>8</v>
      </c>
      <c r="AY19" s="176" t="s">
        <v>218</v>
      </c>
      <c r="AZ19" s="176">
        <v>0.75</v>
      </c>
      <c r="BA19" s="175"/>
      <c r="BB19" s="175"/>
      <c r="BC19" s="176" t="s">
        <v>253</v>
      </c>
      <c r="BD19" s="176" t="s">
        <v>254</v>
      </c>
      <c r="BE19" s="176">
        <v>46</v>
      </c>
      <c r="BF19" s="176">
        <v>60</v>
      </c>
      <c r="BG19" s="176">
        <v>53</v>
      </c>
      <c r="BH19" s="176" t="s">
        <v>218</v>
      </c>
      <c r="BI19" s="176">
        <v>0.75</v>
      </c>
      <c r="BJ19" s="175"/>
      <c r="BK19" s="175"/>
      <c r="BL19" s="175"/>
      <c r="BM19" s="176" t="s">
        <v>255</v>
      </c>
      <c r="BN19" s="176" t="s">
        <v>224</v>
      </c>
      <c r="BO19" s="175"/>
      <c r="BP19" s="176">
        <v>30</v>
      </c>
      <c r="BQ19" s="176" t="s">
        <v>225</v>
      </c>
      <c r="BR19" s="176">
        <v>0.5</v>
      </c>
      <c r="BS19" s="176">
        <v>1</v>
      </c>
      <c r="BT19" s="175"/>
      <c r="BU19" s="175"/>
      <c r="BV19" s="176" t="s">
        <v>256</v>
      </c>
      <c r="BW19" s="176" t="s">
        <v>224</v>
      </c>
      <c r="BX19" s="175"/>
      <c r="BY19" s="176">
        <v>30</v>
      </c>
      <c r="BZ19" s="176" t="s">
        <v>225</v>
      </c>
      <c r="CA19" s="176">
        <v>0.5</v>
      </c>
      <c r="CB19" s="176">
        <v>1</v>
      </c>
      <c r="CC19" s="175"/>
      <c r="CD19" s="175"/>
      <c r="CE19" s="175"/>
      <c r="CF19" s="175"/>
      <c r="CG19" s="175"/>
      <c r="CH19" s="176" t="s">
        <v>213</v>
      </c>
      <c r="CI19" s="175"/>
      <c r="CJ19" s="176" t="s">
        <v>213</v>
      </c>
      <c r="CK19" s="176">
        <v>0</v>
      </c>
      <c r="CL19" s="175"/>
      <c r="CM19" s="175"/>
      <c r="CN19" s="175"/>
      <c r="CO19" s="175"/>
      <c r="CP19" s="175"/>
      <c r="CQ19" s="176" t="s">
        <v>213</v>
      </c>
      <c r="CR19" s="175"/>
      <c r="CS19" s="176" t="s">
        <v>213</v>
      </c>
      <c r="CT19" s="175"/>
      <c r="CU19" s="175"/>
      <c r="CV19" s="175"/>
      <c r="CW19" s="175"/>
      <c r="CX19" s="175"/>
      <c r="CY19" s="175"/>
      <c r="CZ19" s="176" t="s">
        <v>213</v>
      </c>
      <c r="DA19" s="175"/>
      <c r="DB19" s="176" t="s">
        <v>213</v>
      </c>
      <c r="DC19" s="175"/>
      <c r="DD19" s="175"/>
      <c r="DE19" s="175"/>
      <c r="DF19" s="176" t="s">
        <v>257</v>
      </c>
      <c r="DG19" s="176">
        <v>0</v>
      </c>
      <c r="DH19" s="176">
        <v>15</v>
      </c>
      <c r="DI19" s="176">
        <v>7.5</v>
      </c>
      <c r="DJ19" s="176" t="s">
        <v>221</v>
      </c>
      <c r="DK19" s="176">
        <v>0.25</v>
      </c>
      <c r="DL19" s="175"/>
      <c r="DM19" s="175"/>
      <c r="DN19" s="175"/>
      <c r="DO19" s="176" t="s">
        <v>228</v>
      </c>
      <c r="DP19" s="176">
        <v>41136</v>
      </c>
      <c r="DQ19" s="175"/>
      <c r="DR19" s="176">
        <v>11.5</v>
      </c>
      <c r="DS19" s="176" t="s">
        <v>218</v>
      </c>
      <c r="DT19" s="176">
        <v>0.75</v>
      </c>
      <c r="DU19" s="175"/>
      <c r="DV19" s="175"/>
      <c r="DW19" s="175"/>
      <c r="DX19" s="176" t="s">
        <v>229</v>
      </c>
      <c r="DY19" s="176" t="s">
        <v>224</v>
      </c>
      <c r="DZ19" s="175"/>
      <c r="EA19" s="176">
        <v>30</v>
      </c>
      <c r="EB19" s="176" t="s">
        <v>225</v>
      </c>
      <c r="EC19" s="176">
        <v>0.5</v>
      </c>
      <c r="ED19" s="175"/>
      <c r="EE19" s="175"/>
      <c r="EF19" s="175"/>
      <c r="EG19" s="175"/>
      <c r="EH19" s="175"/>
      <c r="EI19" s="175"/>
      <c r="EJ19" s="176" t="s">
        <v>213</v>
      </c>
      <c r="EK19" s="175"/>
      <c r="EL19" s="176" t="s">
        <v>213</v>
      </c>
      <c r="EM19" s="175"/>
      <c r="EN19" s="175"/>
      <c r="EO19" s="175"/>
      <c r="EP19" s="175"/>
      <c r="EQ19" s="175"/>
      <c r="ER19" s="175"/>
      <c r="ES19" s="176" t="s">
        <v>213</v>
      </c>
      <c r="ET19" s="175"/>
      <c r="EU19" s="176" t="s">
        <v>213</v>
      </c>
      <c r="EV19" s="175"/>
      <c r="EW19" s="175"/>
      <c r="EX19" s="175"/>
      <c r="EY19" s="175"/>
      <c r="EZ19" s="175"/>
      <c r="FA19" s="175"/>
      <c r="FB19" s="176" t="s">
        <v>213</v>
      </c>
      <c r="FC19" s="175"/>
      <c r="FD19" s="176" t="s">
        <v>213</v>
      </c>
      <c r="FE19" s="175"/>
      <c r="FF19" s="175"/>
      <c r="FG19" s="175"/>
      <c r="FH19" s="175"/>
      <c r="FI19" s="175"/>
      <c r="FJ19" s="175"/>
      <c r="FK19" s="176" t="s">
        <v>213</v>
      </c>
      <c r="FL19" s="175"/>
      <c r="FM19" s="176" t="s">
        <v>213</v>
      </c>
      <c r="FN19" s="175"/>
      <c r="FO19" s="176" t="s">
        <v>258</v>
      </c>
      <c r="FP19" s="175"/>
      <c r="FQ19" s="175"/>
      <c r="FR19" s="175"/>
      <c r="FS19" s="175"/>
      <c r="FT19" s="176" t="s">
        <v>213</v>
      </c>
      <c r="FU19" s="175"/>
      <c r="FV19" s="176" t="s">
        <v>213</v>
      </c>
      <c r="FW19" s="175"/>
      <c r="FX19" s="175"/>
      <c r="FY19" s="175"/>
      <c r="FZ19" s="175"/>
      <c r="GA19" s="175"/>
      <c r="GB19" s="175"/>
      <c r="GC19" s="176" t="s">
        <v>213</v>
      </c>
      <c r="GD19" s="175"/>
      <c r="GE19" s="176" t="s">
        <v>213</v>
      </c>
      <c r="GF19" s="175"/>
      <c r="GG19" s="175"/>
      <c r="GH19" s="175"/>
      <c r="GI19" s="175"/>
      <c r="GJ19" s="175"/>
      <c r="GK19" s="175"/>
      <c r="GL19" s="176" t="s">
        <v>213</v>
      </c>
      <c r="GM19" s="175"/>
      <c r="GN19" s="176" t="s">
        <v>213</v>
      </c>
      <c r="GO19" s="175"/>
      <c r="GP19" s="175"/>
      <c r="GQ19" s="175"/>
      <c r="GR19" s="175"/>
      <c r="GS19" s="175"/>
      <c r="GT19" s="175"/>
      <c r="GU19" s="176" t="s">
        <v>213</v>
      </c>
      <c r="GV19" s="175"/>
      <c r="GW19" s="176" t="s">
        <v>213</v>
      </c>
      <c r="GX19" s="175"/>
      <c r="GY19" s="175"/>
      <c r="GZ19" s="175"/>
      <c r="HA19" s="175"/>
      <c r="HB19" s="175"/>
      <c r="HC19" s="175"/>
      <c r="HD19" s="176" t="s">
        <v>213</v>
      </c>
      <c r="HE19" s="175"/>
      <c r="HF19" s="176" t="s">
        <v>213</v>
      </c>
      <c r="HG19" s="176">
        <v>0</v>
      </c>
      <c r="HH19" s="175"/>
      <c r="HI19" s="175"/>
      <c r="HJ19" s="175"/>
      <c r="HK19" s="175"/>
      <c r="HL19" s="175"/>
      <c r="HM19" s="176" t="s">
        <v>213</v>
      </c>
      <c r="HN19" s="175"/>
      <c r="HO19" s="176" t="s">
        <v>213</v>
      </c>
      <c r="HP19" s="176">
        <v>0</v>
      </c>
      <c r="HQ19" s="175"/>
      <c r="HR19" s="175"/>
      <c r="HS19" s="175"/>
      <c r="HT19" s="175"/>
      <c r="HU19" s="175"/>
      <c r="HV19" s="176" t="s">
        <v>213</v>
      </c>
      <c r="HW19" s="175"/>
      <c r="HX19" s="176" t="s">
        <v>213</v>
      </c>
      <c r="HY19" s="176">
        <v>0</v>
      </c>
      <c r="HZ19" s="175"/>
      <c r="IA19" s="175"/>
      <c r="IB19" s="175"/>
      <c r="IC19" s="175"/>
      <c r="ID19" s="175"/>
      <c r="IE19" s="176" t="s">
        <v>213</v>
      </c>
      <c r="IF19" s="175"/>
      <c r="IG19" s="176" t="s">
        <v>213</v>
      </c>
      <c r="IH19" s="175"/>
      <c r="II19" s="175"/>
      <c r="IJ19" s="175"/>
      <c r="IK19" s="175"/>
      <c r="IL19" s="175"/>
      <c r="IM19" s="175"/>
      <c r="IN19" s="176" t="s">
        <v>213</v>
      </c>
      <c r="IO19" s="175"/>
      <c r="IP19" s="176" t="s">
        <v>213</v>
      </c>
      <c r="IQ19" s="175"/>
      <c r="IR19" s="175"/>
      <c r="IS19" s="175"/>
      <c r="IT19" s="175"/>
      <c r="IU19" s="175"/>
      <c r="IV19" s="175"/>
      <c r="IW19" s="176" t="s">
        <v>213</v>
      </c>
      <c r="IX19" s="175"/>
      <c r="IY19" s="176" t="s">
        <v>213</v>
      </c>
      <c r="IZ19" s="175"/>
      <c r="JA19" s="175"/>
      <c r="JB19" s="175"/>
      <c r="JC19" s="175"/>
      <c r="JD19" s="175"/>
      <c r="JE19" s="175"/>
      <c r="JF19" s="176" t="s">
        <v>213</v>
      </c>
      <c r="JG19" s="175"/>
      <c r="JH19" s="176" t="s">
        <v>213</v>
      </c>
      <c r="JI19" s="175"/>
      <c r="JJ19" s="175"/>
      <c r="JK19" s="175"/>
      <c r="JL19" s="175"/>
      <c r="JM19" s="175"/>
      <c r="JN19" s="175"/>
      <c r="JO19" s="176" t="s">
        <v>213</v>
      </c>
      <c r="JP19" s="175"/>
      <c r="JQ19" s="176" t="s">
        <v>213</v>
      </c>
      <c r="JR19" s="175"/>
      <c r="JS19" s="175"/>
      <c r="JT19" s="175"/>
      <c r="JU19" s="175"/>
      <c r="JV19" s="175"/>
      <c r="JW19" s="175"/>
      <c r="JX19" s="176" t="s">
        <v>213</v>
      </c>
      <c r="JY19" s="175"/>
      <c r="JZ19" s="176" t="s">
        <v>213</v>
      </c>
      <c r="KA19" s="175"/>
      <c r="KB19" s="175"/>
      <c r="KC19" s="175"/>
      <c r="KD19" s="175"/>
      <c r="KE19" s="175"/>
      <c r="KF19" s="175"/>
      <c r="KG19" s="176" t="s">
        <v>213</v>
      </c>
      <c r="KH19" s="175"/>
      <c r="KI19" s="176" t="s">
        <v>213</v>
      </c>
      <c r="KJ19" s="175"/>
      <c r="KK19" s="175"/>
      <c r="KL19" s="175"/>
      <c r="KM19" s="175"/>
      <c r="KN19" s="175"/>
      <c r="KO19" s="175"/>
      <c r="KP19" s="176" t="s">
        <v>213</v>
      </c>
      <c r="KQ19" s="175"/>
      <c r="KR19" s="176" t="s">
        <v>213</v>
      </c>
      <c r="KS19" s="175"/>
      <c r="KT19" s="175"/>
      <c r="KU19" s="175"/>
      <c r="KV19" s="175"/>
      <c r="KW19" s="175"/>
      <c r="KX19" s="175"/>
      <c r="KY19" s="176" t="s">
        <v>213</v>
      </c>
      <c r="KZ19" s="175"/>
      <c r="LA19" s="176" t="s">
        <v>213</v>
      </c>
      <c r="LB19" s="175"/>
      <c r="LC19" s="175"/>
      <c r="LD19" s="175"/>
      <c r="LE19" s="175"/>
      <c r="LF19" s="175"/>
      <c r="LG19" s="175"/>
      <c r="LH19" s="176" t="s">
        <v>213</v>
      </c>
      <c r="LI19" s="175"/>
      <c r="LJ19" s="176" t="s">
        <v>213</v>
      </c>
      <c r="LK19" s="175"/>
      <c r="LL19" s="175"/>
      <c r="LM19" s="175"/>
      <c r="LN19" s="175"/>
      <c r="LO19" s="175"/>
      <c r="LP19" s="175"/>
      <c r="LQ19" s="176" t="s">
        <v>213</v>
      </c>
      <c r="LR19" s="175"/>
      <c r="LS19" s="176" t="s">
        <v>213</v>
      </c>
      <c r="LT19" s="175"/>
      <c r="LU19" s="175"/>
      <c r="LV19" s="175"/>
      <c r="LW19" s="175"/>
      <c r="LX19" s="175"/>
      <c r="LY19" s="175"/>
      <c r="LZ19" s="176" t="s">
        <v>213</v>
      </c>
      <c r="MA19" s="175"/>
      <c r="MB19" s="176" t="s">
        <v>213</v>
      </c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</row>
    <row r="20" spans="1:421" x14ac:dyDescent="0.25">
      <c r="A20" s="176">
        <v>11229</v>
      </c>
      <c r="B20" s="176" t="s">
        <v>259</v>
      </c>
      <c r="C20" s="176" t="s">
        <v>260</v>
      </c>
      <c r="D20" s="176" t="s">
        <v>215</v>
      </c>
      <c r="E20" s="176" t="s">
        <v>0</v>
      </c>
      <c r="F20" s="176" t="s">
        <v>243</v>
      </c>
      <c r="G20" s="175"/>
      <c r="H20" s="175"/>
      <c r="I20" s="176">
        <v>288</v>
      </c>
      <c r="J20" s="176" t="s">
        <v>248</v>
      </c>
      <c r="K20" s="175"/>
      <c r="L20" s="175"/>
      <c r="M20" s="175"/>
      <c r="N20" s="176" t="s">
        <v>213</v>
      </c>
      <c r="O20" s="175"/>
      <c r="P20" s="176" t="s">
        <v>213</v>
      </c>
      <c r="Q20" s="175"/>
      <c r="R20" s="175"/>
      <c r="S20" s="175"/>
      <c r="T20" s="176" t="s">
        <v>237</v>
      </c>
      <c r="U20" s="175"/>
      <c r="V20" s="175"/>
      <c r="W20" s="176" t="s">
        <v>213</v>
      </c>
      <c r="X20" s="175"/>
      <c r="Y20" s="176" t="s">
        <v>213</v>
      </c>
      <c r="Z20" s="175"/>
      <c r="AA20" s="175"/>
      <c r="AB20" s="175"/>
      <c r="AC20" s="175"/>
      <c r="AD20" s="175"/>
      <c r="AE20" s="175"/>
      <c r="AF20" s="176" t="s">
        <v>213</v>
      </c>
      <c r="AG20" s="175"/>
      <c r="AH20" s="176" t="s">
        <v>213</v>
      </c>
      <c r="AI20" s="175"/>
      <c r="AJ20" s="175"/>
      <c r="AK20" s="175"/>
      <c r="AL20" s="176" t="s">
        <v>238</v>
      </c>
      <c r="AM20" s="175"/>
      <c r="AN20" s="175"/>
      <c r="AO20" s="176" t="s">
        <v>213</v>
      </c>
      <c r="AP20" s="175"/>
      <c r="AQ20" s="176" t="s">
        <v>213</v>
      </c>
      <c r="AR20" s="175"/>
      <c r="AS20" s="175"/>
      <c r="AT20" s="175"/>
      <c r="AU20" s="175"/>
      <c r="AV20" s="175"/>
      <c r="AW20" s="175"/>
      <c r="AX20" s="176" t="s">
        <v>213</v>
      </c>
      <c r="AY20" s="175"/>
      <c r="AZ20" s="176" t="s">
        <v>213</v>
      </c>
      <c r="BA20" s="175"/>
      <c r="BB20" s="175"/>
      <c r="BC20" s="175"/>
      <c r="BD20" s="175"/>
      <c r="BE20" s="175"/>
      <c r="BF20" s="175"/>
      <c r="BG20" s="176" t="s">
        <v>213</v>
      </c>
      <c r="BH20" s="175"/>
      <c r="BI20" s="176" t="s">
        <v>213</v>
      </c>
      <c r="BJ20" s="175"/>
      <c r="BK20" s="175"/>
      <c r="BL20" s="175"/>
      <c r="BM20" s="175"/>
      <c r="BN20" s="175"/>
      <c r="BO20" s="175"/>
      <c r="BP20" s="176" t="s">
        <v>213</v>
      </c>
      <c r="BQ20" s="175"/>
      <c r="BR20" s="176" t="s">
        <v>213</v>
      </c>
      <c r="BS20" s="175"/>
      <c r="BT20" s="175"/>
      <c r="BU20" s="175"/>
      <c r="BV20" s="175"/>
      <c r="BW20" s="175"/>
      <c r="BX20" s="175"/>
      <c r="BY20" s="176" t="s">
        <v>213</v>
      </c>
      <c r="BZ20" s="175"/>
      <c r="CA20" s="176" t="s">
        <v>213</v>
      </c>
      <c r="CB20" s="175"/>
      <c r="CC20" s="175"/>
      <c r="CD20" s="175"/>
      <c r="CE20" s="175"/>
      <c r="CF20" s="175"/>
      <c r="CG20" s="175"/>
      <c r="CH20" s="176" t="s">
        <v>213</v>
      </c>
      <c r="CI20" s="175"/>
      <c r="CJ20" s="176" t="s">
        <v>213</v>
      </c>
      <c r="CK20" s="175"/>
      <c r="CL20" s="175"/>
      <c r="CM20" s="175"/>
      <c r="CN20" s="175"/>
      <c r="CO20" s="175"/>
      <c r="CP20" s="175"/>
      <c r="CQ20" s="176" t="s">
        <v>213</v>
      </c>
      <c r="CR20" s="175"/>
      <c r="CS20" s="176" t="s">
        <v>213</v>
      </c>
      <c r="CT20" s="175"/>
      <c r="CU20" s="175"/>
      <c r="CV20" s="175"/>
      <c r="CW20" s="175"/>
      <c r="CX20" s="175"/>
      <c r="CY20" s="175"/>
      <c r="CZ20" s="176" t="s">
        <v>213</v>
      </c>
      <c r="DA20" s="175"/>
      <c r="DB20" s="176" t="s">
        <v>213</v>
      </c>
      <c r="DC20" s="175"/>
      <c r="DD20" s="175"/>
      <c r="DE20" s="175"/>
      <c r="DF20" s="175"/>
      <c r="DG20" s="175"/>
      <c r="DH20" s="175"/>
      <c r="DI20" s="176" t="s">
        <v>213</v>
      </c>
      <c r="DJ20" s="175"/>
      <c r="DK20" s="176" t="s">
        <v>213</v>
      </c>
      <c r="DL20" s="175"/>
      <c r="DM20" s="175"/>
      <c r="DN20" s="175"/>
      <c r="DO20" s="175"/>
      <c r="DP20" s="175"/>
      <c r="DQ20" s="175"/>
      <c r="DR20" s="176" t="s">
        <v>213</v>
      </c>
      <c r="DS20" s="175"/>
      <c r="DT20" s="176" t="s">
        <v>213</v>
      </c>
      <c r="DU20" s="175"/>
      <c r="DV20" s="175"/>
      <c r="DW20" s="175"/>
      <c r="DX20" s="175"/>
      <c r="DY20" s="175"/>
      <c r="DZ20" s="175"/>
      <c r="EA20" s="176" t="s">
        <v>213</v>
      </c>
      <c r="EB20" s="175"/>
      <c r="EC20" s="176" t="s">
        <v>213</v>
      </c>
      <c r="ED20" s="175"/>
      <c r="EE20" s="175"/>
      <c r="EF20" s="175"/>
      <c r="EG20" s="175"/>
      <c r="EH20" s="175"/>
      <c r="EI20" s="175"/>
      <c r="EJ20" s="176" t="s">
        <v>213</v>
      </c>
      <c r="EK20" s="175"/>
      <c r="EL20" s="176" t="s">
        <v>213</v>
      </c>
      <c r="EM20" s="175"/>
      <c r="EN20" s="175"/>
      <c r="EO20" s="175"/>
      <c r="EP20" s="175"/>
      <c r="EQ20" s="175"/>
      <c r="ER20" s="175"/>
      <c r="ES20" s="176" t="s">
        <v>213</v>
      </c>
      <c r="ET20" s="175"/>
      <c r="EU20" s="176" t="s">
        <v>213</v>
      </c>
      <c r="EV20" s="175"/>
      <c r="EW20" s="175"/>
      <c r="EX20" s="175"/>
      <c r="EY20" s="175"/>
      <c r="EZ20" s="175"/>
      <c r="FA20" s="175"/>
      <c r="FB20" s="176" t="s">
        <v>213</v>
      </c>
      <c r="FC20" s="175"/>
      <c r="FD20" s="176" t="s">
        <v>213</v>
      </c>
      <c r="FE20" s="175"/>
      <c r="FF20" s="175"/>
      <c r="FG20" s="175"/>
      <c r="FH20" s="175"/>
      <c r="FI20" s="175"/>
      <c r="FJ20" s="175"/>
      <c r="FK20" s="176" t="s">
        <v>213</v>
      </c>
      <c r="FL20" s="175"/>
      <c r="FM20" s="176" t="s">
        <v>213</v>
      </c>
      <c r="FN20" s="175"/>
      <c r="FO20" s="175"/>
      <c r="FP20" s="175"/>
      <c r="FQ20" s="175"/>
      <c r="FR20" s="175"/>
      <c r="FS20" s="175"/>
      <c r="FT20" s="176" t="s">
        <v>213</v>
      </c>
      <c r="FU20" s="175"/>
      <c r="FV20" s="176" t="s">
        <v>213</v>
      </c>
      <c r="FW20" s="175"/>
      <c r="FX20" s="175"/>
      <c r="FY20" s="175"/>
      <c r="FZ20" s="175"/>
      <c r="GA20" s="175"/>
      <c r="GB20" s="175"/>
      <c r="GC20" s="176" t="s">
        <v>213</v>
      </c>
      <c r="GD20" s="175"/>
      <c r="GE20" s="176" t="s">
        <v>213</v>
      </c>
      <c r="GF20" s="175"/>
      <c r="GG20" s="175"/>
      <c r="GH20" s="175"/>
      <c r="GI20" s="175"/>
      <c r="GJ20" s="175"/>
      <c r="GK20" s="175"/>
      <c r="GL20" s="176" t="s">
        <v>213</v>
      </c>
      <c r="GM20" s="175"/>
      <c r="GN20" s="176" t="s">
        <v>213</v>
      </c>
      <c r="GO20" s="175"/>
      <c r="GP20" s="175"/>
      <c r="GQ20" s="175"/>
      <c r="GR20" s="175"/>
      <c r="GS20" s="175"/>
      <c r="GT20" s="175"/>
      <c r="GU20" s="176" t="s">
        <v>213</v>
      </c>
      <c r="GV20" s="175"/>
      <c r="GW20" s="176" t="s">
        <v>213</v>
      </c>
      <c r="GX20" s="175"/>
      <c r="GY20" s="175"/>
      <c r="GZ20" s="175"/>
      <c r="HA20" s="175"/>
      <c r="HB20" s="175"/>
      <c r="HC20" s="175"/>
      <c r="HD20" s="176" t="s">
        <v>213</v>
      </c>
      <c r="HE20" s="175"/>
      <c r="HF20" s="176" t="s">
        <v>213</v>
      </c>
      <c r="HG20" s="175"/>
      <c r="HH20" s="175"/>
      <c r="HI20" s="175"/>
      <c r="HJ20" s="175"/>
      <c r="HK20" s="175"/>
      <c r="HL20" s="175"/>
      <c r="HM20" s="176" t="s">
        <v>213</v>
      </c>
      <c r="HN20" s="175"/>
      <c r="HO20" s="176" t="s">
        <v>213</v>
      </c>
      <c r="HP20" s="175"/>
      <c r="HQ20" s="175"/>
      <c r="HR20" s="175"/>
      <c r="HS20" s="175"/>
      <c r="HT20" s="175"/>
      <c r="HU20" s="175"/>
      <c r="HV20" s="176" t="s">
        <v>213</v>
      </c>
      <c r="HW20" s="175"/>
      <c r="HX20" s="176" t="s">
        <v>213</v>
      </c>
      <c r="HY20" s="175"/>
      <c r="HZ20" s="175"/>
      <c r="IA20" s="175"/>
      <c r="IB20" s="175"/>
      <c r="IC20" s="175"/>
      <c r="ID20" s="175"/>
      <c r="IE20" s="176" t="s">
        <v>213</v>
      </c>
      <c r="IF20" s="175"/>
      <c r="IG20" s="176" t="s">
        <v>213</v>
      </c>
      <c r="IH20" s="175"/>
      <c r="II20" s="175"/>
      <c r="IJ20" s="175"/>
      <c r="IK20" s="175"/>
      <c r="IL20" s="175"/>
      <c r="IM20" s="175"/>
      <c r="IN20" s="176" t="s">
        <v>213</v>
      </c>
      <c r="IO20" s="175"/>
      <c r="IP20" s="176" t="s">
        <v>213</v>
      </c>
      <c r="IQ20" s="175"/>
      <c r="IR20" s="175"/>
      <c r="IS20" s="175"/>
      <c r="IT20" s="175"/>
      <c r="IU20" s="175"/>
      <c r="IV20" s="175"/>
      <c r="IW20" s="176" t="s">
        <v>213</v>
      </c>
      <c r="IX20" s="175"/>
      <c r="IY20" s="176" t="s">
        <v>213</v>
      </c>
      <c r="IZ20" s="175"/>
      <c r="JA20" s="175"/>
      <c r="JB20" s="175"/>
      <c r="JC20" s="175"/>
      <c r="JD20" s="175"/>
      <c r="JE20" s="175"/>
      <c r="JF20" s="176" t="s">
        <v>213</v>
      </c>
      <c r="JG20" s="175"/>
      <c r="JH20" s="176" t="s">
        <v>213</v>
      </c>
      <c r="JI20" s="175"/>
      <c r="JJ20" s="175"/>
      <c r="JK20" s="175"/>
      <c r="JL20" s="175"/>
      <c r="JM20" s="175"/>
      <c r="JN20" s="175"/>
      <c r="JO20" s="176" t="s">
        <v>213</v>
      </c>
      <c r="JP20" s="175"/>
      <c r="JQ20" s="176" t="s">
        <v>213</v>
      </c>
      <c r="JR20" s="175"/>
      <c r="JS20" s="175"/>
      <c r="JT20" s="175"/>
      <c r="JU20" s="175"/>
      <c r="JV20" s="175"/>
      <c r="JW20" s="175"/>
      <c r="JX20" s="176" t="s">
        <v>213</v>
      </c>
      <c r="JY20" s="175"/>
      <c r="JZ20" s="176" t="s">
        <v>213</v>
      </c>
      <c r="KA20" s="175"/>
      <c r="KB20" s="175"/>
      <c r="KC20" s="175"/>
      <c r="KD20" s="175"/>
      <c r="KE20" s="175"/>
      <c r="KF20" s="175"/>
      <c r="KG20" s="176" t="s">
        <v>213</v>
      </c>
      <c r="KH20" s="175"/>
      <c r="KI20" s="176" t="s">
        <v>213</v>
      </c>
      <c r="KJ20" s="175"/>
      <c r="KK20" s="175"/>
      <c r="KL20" s="175"/>
      <c r="KM20" s="175"/>
      <c r="KN20" s="175"/>
      <c r="KO20" s="175"/>
      <c r="KP20" s="176" t="s">
        <v>213</v>
      </c>
      <c r="KQ20" s="175"/>
      <c r="KR20" s="176" t="s">
        <v>213</v>
      </c>
      <c r="KS20" s="175"/>
      <c r="KT20" s="175"/>
      <c r="KU20" s="175"/>
      <c r="KV20" s="175"/>
      <c r="KW20" s="175"/>
      <c r="KX20" s="175"/>
      <c r="KY20" s="176" t="s">
        <v>213</v>
      </c>
      <c r="KZ20" s="175"/>
      <c r="LA20" s="176" t="s">
        <v>213</v>
      </c>
      <c r="LB20" s="175"/>
      <c r="LC20" s="175"/>
      <c r="LD20" s="175"/>
      <c r="LE20" s="175"/>
      <c r="LF20" s="175"/>
      <c r="LG20" s="175"/>
      <c r="LH20" s="176" t="s">
        <v>213</v>
      </c>
      <c r="LI20" s="175"/>
      <c r="LJ20" s="176" t="s">
        <v>213</v>
      </c>
      <c r="LK20" s="175"/>
      <c r="LL20" s="175"/>
      <c r="LM20" s="175"/>
      <c r="LN20" s="175"/>
      <c r="LO20" s="175"/>
      <c r="LP20" s="175"/>
      <c r="LQ20" s="176" t="s">
        <v>213</v>
      </c>
      <c r="LR20" s="175"/>
      <c r="LS20" s="176" t="s">
        <v>213</v>
      </c>
      <c r="LT20" s="175"/>
      <c r="LU20" s="175"/>
      <c r="LV20" s="175"/>
      <c r="LW20" s="175"/>
      <c r="LX20" s="175"/>
      <c r="LY20" s="175"/>
      <c r="LZ20" s="176" t="s">
        <v>213</v>
      </c>
      <c r="MA20" s="175"/>
      <c r="MB20" s="176" t="s">
        <v>213</v>
      </c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</row>
    <row r="21" spans="1:421" x14ac:dyDescent="0.25">
      <c r="A21" s="176">
        <v>11230</v>
      </c>
      <c r="B21" s="176" t="s">
        <v>261</v>
      </c>
      <c r="C21" s="176" t="s">
        <v>262</v>
      </c>
      <c r="D21" s="176" t="s">
        <v>215</v>
      </c>
      <c r="E21" s="176" t="s">
        <v>0</v>
      </c>
      <c r="F21" s="176" t="s">
        <v>243</v>
      </c>
      <c r="G21" s="175"/>
      <c r="H21" s="175"/>
      <c r="I21" s="176">
        <v>55</v>
      </c>
      <c r="J21" s="176" t="s">
        <v>248</v>
      </c>
      <c r="K21" s="175"/>
      <c r="L21" s="175"/>
      <c r="M21" s="175"/>
      <c r="N21" s="176" t="s">
        <v>213</v>
      </c>
      <c r="O21" s="175"/>
      <c r="P21" s="176" t="s">
        <v>213</v>
      </c>
      <c r="Q21" s="175"/>
      <c r="R21" s="175"/>
      <c r="S21" s="175"/>
      <c r="T21" s="176" t="s">
        <v>244</v>
      </c>
      <c r="U21" s="175"/>
      <c r="V21" s="175"/>
      <c r="W21" s="176" t="s">
        <v>213</v>
      </c>
      <c r="X21" s="175"/>
      <c r="Y21" s="176" t="s">
        <v>213</v>
      </c>
      <c r="Z21" s="175"/>
      <c r="AA21" s="175"/>
      <c r="AB21" s="175"/>
      <c r="AC21" s="175"/>
      <c r="AD21" s="175"/>
      <c r="AE21" s="175"/>
      <c r="AF21" s="176" t="s">
        <v>213</v>
      </c>
      <c r="AG21" s="175"/>
      <c r="AH21" s="176" t="s">
        <v>213</v>
      </c>
      <c r="AI21" s="175"/>
      <c r="AJ21" s="175"/>
      <c r="AK21" s="175"/>
      <c r="AL21" s="176" t="s">
        <v>223</v>
      </c>
      <c r="AM21" s="175"/>
      <c r="AN21" s="175"/>
      <c r="AO21" s="176" t="s">
        <v>213</v>
      </c>
      <c r="AP21" s="175"/>
      <c r="AQ21" s="176" t="s">
        <v>213</v>
      </c>
      <c r="AR21" s="175"/>
      <c r="AS21" s="175"/>
      <c r="AT21" s="175"/>
      <c r="AU21" s="175"/>
      <c r="AV21" s="175"/>
      <c r="AW21" s="175"/>
      <c r="AX21" s="176" t="s">
        <v>213</v>
      </c>
      <c r="AY21" s="175"/>
      <c r="AZ21" s="176" t="s">
        <v>213</v>
      </c>
      <c r="BA21" s="175"/>
      <c r="BB21" s="175"/>
      <c r="BC21" s="175"/>
      <c r="BD21" s="175"/>
      <c r="BE21" s="175"/>
      <c r="BF21" s="175"/>
      <c r="BG21" s="176" t="s">
        <v>213</v>
      </c>
      <c r="BH21" s="175"/>
      <c r="BI21" s="176" t="s">
        <v>213</v>
      </c>
      <c r="BJ21" s="175"/>
      <c r="BK21" s="175"/>
      <c r="BL21" s="175"/>
      <c r="BM21" s="175"/>
      <c r="BN21" s="175"/>
      <c r="BO21" s="175"/>
      <c r="BP21" s="176" t="s">
        <v>213</v>
      </c>
      <c r="BQ21" s="175"/>
      <c r="BR21" s="176" t="s">
        <v>213</v>
      </c>
      <c r="BS21" s="175"/>
      <c r="BT21" s="175"/>
      <c r="BU21" s="175"/>
      <c r="BV21" s="175"/>
      <c r="BW21" s="175"/>
      <c r="BX21" s="175"/>
      <c r="BY21" s="176" t="s">
        <v>213</v>
      </c>
      <c r="BZ21" s="175"/>
      <c r="CA21" s="176" t="s">
        <v>213</v>
      </c>
      <c r="CB21" s="175"/>
      <c r="CC21" s="175"/>
      <c r="CD21" s="175"/>
      <c r="CE21" s="175"/>
      <c r="CF21" s="175"/>
      <c r="CG21" s="175"/>
      <c r="CH21" s="176" t="s">
        <v>213</v>
      </c>
      <c r="CI21" s="175"/>
      <c r="CJ21" s="176" t="s">
        <v>213</v>
      </c>
      <c r="CK21" s="175"/>
      <c r="CL21" s="175"/>
      <c r="CM21" s="175"/>
      <c r="CN21" s="175"/>
      <c r="CO21" s="175"/>
      <c r="CP21" s="175"/>
      <c r="CQ21" s="176" t="s">
        <v>213</v>
      </c>
      <c r="CR21" s="175"/>
      <c r="CS21" s="176" t="s">
        <v>213</v>
      </c>
      <c r="CT21" s="175"/>
      <c r="CU21" s="175"/>
      <c r="CV21" s="175"/>
      <c r="CW21" s="175"/>
      <c r="CX21" s="175"/>
      <c r="CY21" s="175"/>
      <c r="CZ21" s="176" t="s">
        <v>213</v>
      </c>
      <c r="DA21" s="175"/>
      <c r="DB21" s="176" t="s">
        <v>213</v>
      </c>
      <c r="DC21" s="175"/>
      <c r="DD21" s="175"/>
      <c r="DE21" s="175"/>
      <c r="DF21" s="175"/>
      <c r="DG21" s="175"/>
      <c r="DH21" s="175"/>
      <c r="DI21" s="176" t="s">
        <v>213</v>
      </c>
      <c r="DJ21" s="175"/>
      <c r="DK21" s="176" t="s">
        <v>213</v>
      </c>
      <c r="DL21" s="175"/>
      <c r="DM21" s="175"/>
      <c r="DN21" s="175"/>
      <c r="DO21" s="175"/>
      <c r="DP21" s="175"/>
      <c r="DQ21" s="175"/>
      <c r="DR21" s="176" t="s">
        <v>213</v>
      </c>
      <c r="DS21" s="175"/>
      <c r="DT21" s="176" t="s">
        <v>213</v>
      </c>
      <c r="DU21" s="175"/>
      <c r="DV21" s="175"/>
      <c r="DW21" s="175"/>
      <c r="DX21" s="175"/>
      <c r="DY21" s="175"/>
      <c r="DZ21" s="175"/>
      <c r="EA21" s="176" t="s">
        <v>213</v>
      </c>
      <c r="EB21" s="175"/>
      <c r="EC21" s="176" t="s">
        <v>213</v>
      </c>
      <c r="ED21" s="175"/>
      <c r="EE21" s="175"/>
      <c r="EF21" s="175"/>
      <c r="EG21" s="175"/>
      <c r="EH21" s="175"/>
      <c r="EI21" s="175"/>
      <c r="EJ21" s="176" t="s">
        <v>213</v>
      </c>
      <c r="EK21" s="175"/>
      <c r="EL21" s="176" t="s">
        <v>213</v>
      </c>
      <c r="EM21" s="175"/>
      <c r="EN21" s="175"/>
      <c r="EO21" s="175"/>
      <c r="EP21" s="175"/>
      <c r="EQ21" s="175"/>
      <c r="ER21" s="175"/>
      <c r="ES21" s="176" t="s">
        <v>213</v>
      </c>
      <c r="ET21" s="175"/>
      <c r="EU21" s="176" t="s">
        <v>213</v>
      </c>
      <c r="EV21" s="175"/>
      <c r="EW21" s="175"/>
      <c r="EX21" s="175"/>
      <c r="EY21" s="175"/>
      <c r="EZ21" s="175"/>
      <c r="FA21" s="175"/>
      <c r="FB21" s="176" t="s">
        <v>213</v>
      </c>
      <c r="FC21" s="175"/>
      <c r="FD21" s="176" t="s">
        <v>213</v>
      </c>
      <c r="FE21" s="175"/>
      <c r="FF21" s="175"/>
      <c r="FG21" s="175"/>
      <c r="FH21" s="175"/>
      <c r="FI21" s="175"/>
      <c r="FJ21" s="175"/>
      <c r="FK21" s="176" t="s">
        <v>213</v>
      </c>
      <c r="FL21" s="175"/>
      <c r="FM21" s="176" t="s">
        <v>213</v>
      </c>
      <c r="FN21" s="175"/>
      <c r="FO21" s="175"/>
      <c r="FP21" s="175"/>
      <c r="FQ21" s="175"/>
      <c r="FR21" s="175"/>
      <c r="FS21" s="175"/>
      <c r="FT21" s="176" t="s">
        <v>213</v>
      </c>
      <c r="FU21" s="175"/>
      <c r="FV21" s="176" t="s">
        <v>213</v>
      </c>
      <c r="FW21" s="175"/>
      <c r="FX21" s="175"/>
      <c r="FY21" s="175"/>
      <c r="FZ21" s="175"/>
      <c r="GA21" s="175"/>
      <c r="GB21" s="175"/>
      <c r="GC21" s="176" t="s">
        <v>213</v>
      </c>
      <c r="GD21" s="175"/>
      <c r="GE21" s="176" t="s">
        <v>213</v>
      </c>
      <c r="GF21" s="175"/>
      <c r="GG21" s="175"/>
      <c r="GH21" s="175"/>
      <c r="GI21" s="175"/>
      <c r="GJ21" s="175"/>
      <c r="GK21" s="175"/>
      <c r="GL21" s="176" t="s">
        <v>213</v>
      </c>
      <c r="GM21" s="175"/>
      <c r="GN21" s="176" t="s">
        <v>213</v>
      </c>
      <c r="GO21" s="175"/>
      <c r="GP21" s="175"/>
      <c r="GQ21" s="175"/>
      <c r="GR21" s="175"/>
      <c r="GS21" s="175"/>
      <c r="GT21" s="175"/>
      <c r="GU21" s="176" t="s">
        <v>213</v>
      </c>
      <c r="GV21" s="175"/>
      <c r="GW21" s="176" t="s">
        <v>213</v>
      </c>
      <c r="GX21" s="175"/>
      <c r="GY21" s="175"/>
      <c r="GZ21" s="175"/>
      <c r="HA21" s="175"/>
      <c r="HB21" s="175"/>
      <c r="HC21" s="175"/>
      <c r="HD21" s="176" t="s">
        <v>213</v>
      </c>
      <c r="HE21" s="175"/>
      <c r="HF21" s="176" t="s">
        <v>213</v>
      </c>
      <c r="HG21" s="175"/>
      <c r="HH21" s="175"/>
      <c r="HI21" s="175"/>
      <c r="HJ21" s="175"/>
      <c r="HK21" s="175"/>
      <c r="HL21" s="175"/>
      <c r="HM21" s="176" t="s">
        <v>213</v>
      </c>
      <c r="HN21" s="175"/>
      <c r="HO21" s="176" t="s">
        <v>213</v>
      </c>
      <c r="HP21" s="175"/>
      <c r="HQ21" s="175"/>
      <c r="HR21" s="175"/>
      <c r="HS21" s="175"/>
      <c r="HT21" s="175"/>
      <c r="HU21" s="175"/>
      <c r="HV21" s="176" t="s">
        <v>213</v>
      </c>
      <c r="HW21" s="175"/>
      <c r="HX21" s="176" t="s">
        <v>213</v>
      </c>
      <c r="HY21" s="175"/>
      <c r="HZ21" s="175"/>
      <c r="IA21" s="175"/>
      <c r="IB21" s="175"/>
      <c r="IC21" s="175"/>
      <c r="ID21" s="175"/>
      <c r="IE21" s="176" t="s">
        <v>213</v>
      </c>
      <c r="IF21" s="175"/>
      <c r="IG21" s="176" t="s">
        <v>213</v>
      </c>
      <c r="IH21" s="175"/>
      <c r="II21" s="175"/>
      <c r="IJ21" s="175"/>
      <c r="IK21" s="175"/>
      <c r="IL21" s="175"/>
      <c r="IM21" s="175"/>
      <c r="IN21" s="176" t="s">
        <v>213</v>
      </c>
      <c r="IO21" s="175"/>
      <c r="IP21" s="176" t="s">
        <v>213</v>
      </c>
      <c r="IQ21" s="175"/>
      <c r="IR21" s="175"/>
      <c r="IS21" s="175"/>
      <c r="IT21" s="175"/>
      <c r="IU21" s="175"/>
      <c r="IV21" s="175"/>
      <c r="IW21" s="176" t="s">
        <v>213</v>
      </c>
      <c r="IX21" s="175"/>
      <c r="IY21" s="176" t="s">
        <v>213</v>
      </c>
      <c r="IZ21" s="175"/>
      <c r="JA21" s="175"/>
      <c r="JB21" s="175"/>
      <c r="JC21" s="175"/>
      <c r="JD21" s="175"/>
      <c r="JE21" s="175"/>
      <c r="JF21" s="176" t="s">
        <v>213</v>
      </c>
      <c r="JG21" s="175"/>
      <c r="JH21" s="176" t="s">
        <v>213</v>
      </c>
      <c r="JI21" s="175"/>
      <c r="JJ21" s="175"/>
      <c r="JK21" s="175"/>
      <c r="JL21" s="175"/>
      <c r="JM21" s="175"/>
      <c r="JN21" s="175"/>
      <c r="JO21" s="176" t="s">
        <v>213</v>
      </c>
      <c r="JP21" s="175"/>
      <c r="JQ21" s="176" t="s">
        <v>213</v>
      </c>
      <c r="JR21" s="175"/>
      <c r="JS21" s="175"/>
      <c r="JT21" s="175"/>
      <c r="JU21" s="175"/>
      <c r="JV21" s="175"/>
      <c r="JW21" s="175"/>
      <c r="JX21" s="176" t="s">
        <v>213</v>
      </c>
      <c r="JY21" s="175"/>
      <c r="JZ21" s="176" t="s">
        <v>213</v>
      </c>
      <c r="KA21" s="175"/>
      <c r="KB21" s="175"/>
      <c r="KC21" s="175"/>
      <c r="KD21" s="175"/>
      <c r="KE21" s="175"/>
      <c r="KF21" s="175"/>
      <c r="KG21" s="176" t="s">
        <v>213</v>
      </c>
      <c r="KH21" s="175"/>
      <c r="KI21" s="176" t="s">
        <v>213</v>
      </c>
      <c r="KJ21" s="175"/>
      <c r="KK21" s="175"/>
      <c r="KL21" s="175"/>
      <c r="KM21" s="175"/>
      <c r="KN21" s="175"/>
      <c r="KO21" s="175"/>
      <c r="KP21" s="176" t="s">
        <v>213</v>
      </c>
      <c r="KQ21" s="175"/>
      <c r="KR21" s="176" t="s">
        <v>213</v>
      </c>
      <c r="KS21" s="175"/>
      <c r="KT21" s="175"/>
      <c r="KU21" s="175"/>
      <c r="KV21" s="175"/>
      <c r="KW21" s="175"/>
      <c r="KX21" s="175"/>
      <c r="KY21" s="176" t="s">
        <v>213</v>
      </c>
      <c r="KZ21" s="175"/>
      <c r="LA21" s="176" t="s">
        <v>213</v>
      </c>
      <c r="LB21" s="175"/>
      <c r="LC21" s="175"/>
      <c r="LD21" s="175"/>
      <c r="LE21" s="175"/>
      <c r="LF21" s="175"/>
      <c r="LG21" s="175"/>
      <c r="LH21" s="176" t="s">
        <v>213</v>
      </c>
      <c r="LI21" s="175"/>
      <c r="LJ21" s="176" t="s">
        <v>213</v>
      </c>
      <c r="LK21" s="175"/>
      <c r="LL21" s="175"/>
      <c r="LM21" s="175"/>
      <c r="LN21" s="175"/>
      <c r="LO21" s="175"/>
      <c r="LP21" s="175"/>
      <c r="LQ21" s="176" t="s">
        <v>213</v>
      </c>
      <c r="LR21" s="175"/>
      <c r="LS21" s="176" t="s">
        <v>213</v>
      </c>
      <c r="LT21" s="175"/>
      <c r="LU21" s="175"/>
      <c r="LV21" s="175"/>
      <c r="LW21" s="175"/>
      <c r="LX21" s="175"/>
      <c r="LY21" s="175"/>
      <c r="LZ21" s="176" t="s">
        <v>213</v>
      </c>
      <c r="MA21" s="175"/>
      <c r="MB21" s="176" t="s">
        <v>213</v>
      </c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</row>
    <row r="22" spans="1:421" x14ac:dyDescent="0.25">
      <c r="A22" s="176">
        <v>11231</v>
      </c>
      <c r="B22" s="176" t="s">
        <v>263</v>
      </c>
      <c r="C22" s="176" t="s">
        <v>264</v>
      </c>
      <c r="D22" s="176" t="s">
        <v>215</v>
      </c>
      <c r="E22" s="176" t="s">
        <v>0</v>
      </c>
      <c r="F22" s="176" t="s">
        <v>243</v>
      </c>
      <c r="G22" s="175"/>
      <c r="H22" s="175"/>
      <c r="I22" s="176">
        <v>66</v>
      </c>
      <c r="J22" s="176" t="s">
        <v>248</v>
      </c>
      <c r="K22" s="175"/>
      <c r="L22" s="175"/>
      <c r="M22" s="175"/>
      <c r="N22" s="176" t="s">
        <v>213</v>
      </c>
      <c r="O22" s="175"/>
      <c r="P22" s="176" t="s">
        <v>213</v>
      </c>
      <c r="Q22" s="175"/>
      <c r="R22" s="175"/>
      <c r="S22" s="175"/>
      <c r="T22" s="176" t="s">
        <v>265</v>
      </c>
      <c r="U22" s="175"/>
      <c r="V22" s="175"/>
      <c r="W22" s="176" t="s">
        <v>213</v>
      </c>
      <c r="X22" s="175"/>
      <c r="Y22" s="176" t="s">
        <v>213</v>
      </c>
      <c r="Z22" s="175"/>
      <c r="AA22" s="175"/>
      <c r="AB22" s="175"/>
      <c r="AC22" s="175"/>
      <c r="AD22" s="175"/>
      <c r="AE22" s="175"/>
      <c r="AF22" s="176" t="s">
        <v>213</v>
      </c>
      <c r="AG22" s="175"/>
      <c r="AH22" s="176" t="s">
        <v>213</v>
      </c>
      <c r="AI22" s="175"/>
      <c r="AJ22" s="175"/>
      <c r="AK22" s="175"/>
      <c r="AL22" s="176" t="s">
        <v>223</v>
      </c>
      <c r="AM22" s="175"/>
      <c r="AN22" s="175"/>
      <c r="AO22" s="176" t="s">
        <v>213</v>
      </c>
      <c r="AP22" s="175"/>
      <c r="AQ22" s="176" t="s">
        <v>213</v>
      </c>
      <c r="AR22" s="175"/>
      <c r="AS22" s="175"/>
      <c r="AT22" s="175"/>
      <c r="AU22" s="175"/>
      <c r="AV22" s="175"/>
      <c r="AW22" s="175"/>
      <c r="AX22" s="176" t="s">
        <v>213</v>
      </c>
      <c r="AY22" s="175"/>
      <c r="AZ22" s="176" t="s">
        <v>213</v>
      </c>
      <c r="BA22" s="175"/>
      <c r="BB22" s="175"/>
      <c r="BC22" s="175"/>
      <c r="BD22" s="175"/>
      <c r="BE22" s="175"/>
      <c r="BF22" s="175"/>
      <c r="BG22" s="176" t="s">
        <v>213</v>
      </c>
      <c r="BH22" s="175"/>
      <c r="BI22" s="176" t="s">
        <v>213</v>
      </c>
      <c r="BJ22" s="175"/>
      <c r="BK22" s="175"/>
      <c r="BL22" s="175"/>
      <c r="BM22" s="175"/>
      <c r="BN22" s="175"/>
      <c r="BO22" s="175"/>
      <c r="BP22" s="176" t="s">
        <v>213</v>
      </c>
      <c r="BQ22" s="175"/>
      <c r="BR22" s="176" t="s">
        <v>213</v>
      </c>
      <c r="BS22" s="175"/>
      <c r="BT22" s="175"/>
      <c r="BU22" s="175"/>
      <c r="BV22" s="175"/>
      <c r="BW22" s="175"/>
      <c r="BX22" s="175"/>
      <c r="BY22" s="176" t="s">
        <v>213</v>
      </c>
      <c r="BZ22" s="175"/>
      <c r="CA22" s="176" t="s">
        <v>213</v>
      </c>
      <c r="CB22" s="175"/>
      <c r="CC22" s="175"/>
      <c r="CD22" s="175"/>
      <c r="CE22" s="175"/>
      <c r="CF22" s="175"/>
      <c r="CG22" s="175"/>
      <c r="CH22" s="176" t="s">
        <v>213</v>
      </c>
      <c r="CI22" s="175"/>
      <c r="CJ22" s="176" t="s">
        <v>213</v>
      </c>
      <c r="CK22" s="175"/>
      <c r="CL22" s="175"/>
      <c r="CM22" s="175"/>
      <c r="CN22" s="175"/>
      <c r="CO22" s="175"/>
      <c r="CP22" s="175"/>
      <c r="CQ22" s="176" t="s">
        <v>213</v>
      </c>
      <c r="CR22" s="175"/>
      <c r="CS22" s="176" t="s">
        <v>213</v>
      </c>
      <c r="CT22" s="175"/>
      <c r="CU22" s="175"/>
      <c r="CV22" s="175"/>
      <c r="CW22" s="175"/>
      <c r="CX22" s="175"/>
      <c r="CY22" s="175"/>
      <c r="CZ22" s="176" t="s">
        <v>213</v>
      </c>
      <c r="DA22" s="175"/>
      <c r="DB22" s="176" t="s">
        <v>213</v>
      </c>
      <c r="DC22" s="175"/>
      <c r="DD22" s="175"/>
      <c r="DE22" s="175"/>
      <c r="DF22" s="175"/>
      <c r="DG22" s="175"/>
      <c r="DH22" s="175"/>
      <c r="DI22" s="176" t="s">
        <v>213</v>
      </c>
      <c r="DJ22" s="175"/>
      <c r="DK22" s="176" t="s">
        <v>213</v>
      </c>
      <c r="DL22" s="175"/>
      <c r="DM22" s="175"/>
      <c r="DN22" s="175"/>
      <c r="DO22" s="175"/>
      <c r="DP22" s="175"/>
      <c r="DQ22" s="175"/>
      <c r="DR22" s="176" t="s">
        <v>213</v>
      </c>
      <c r="DS22" s="175"/>
      <c r="DT22" s="176" t="s">
        <v>213</v>
      </c>
      <c r="DU22" s="175"/>
      <c r="DV22" s="175"/>
      <c r="DW22" s="175"/>
      <c r="DX22" s="175"/>
      <c r="DY22" s="175"/>
      <c r="DZ22" s="175"/>
      <c r="EA22" s="176" t="s">
        <v>213</v>
      </c>
      <c r="EB22" s="175"/>
      <c r="EC22" s="176" t="s">
        <v>213</v>
      </c>
      <c r="ED22" s="175"/>
      <c r="EE22" s="175"/>
      <c r="EF22" s="175"/>
      <c r="EG22" s="175"/>
      <c r="EH22" s="175"/>
      <c r="EI22" s="175"/>
      <c r="EJ22" s="176" t="s">
        <v>213</v>
      </c>
      <c r="EK22" s="175"/>
      <c r="EL22" s="176" t="s">
        <v>213</v>
      </c>
      <c r="EM22" s="175"/>
      <c r="EN22" s="175"/>
      <c r="EO22" s="175"/>
      <c r="EP22" s="175"/>
      <c r="EQ22" s="175"/>
      <c r="ER22" s="175"/>
      <c r="ES22" s="176" t="s">
        <v>213</v>
      </c>
      <c r="ET22" s="175"/>
      <c r="EU22" s="176" t="s">
        <v>213</v>
      </c>
      <c r="EV22" s="175"/>
      <c r="EW22" s="175"/>
      <c r="EX22" s="175"/>
      <c r="EY22" s="175"/>
      <c r="EZ22" s="175"/>
      <c r="FA22" s="175"/>
      <c r="FB22" s="176" t="s">
        <v>213</v>
      </c>
      <c r="FC22" s="175"/>
      <c r="FD22" s="176" t="s">
        <v>213</v>
      </c>
      <c r="FE22" s="175"/>
      <c r="FF22" s="175"/>
      <c r="FG22" s="175"/>
      <c r="FH22" s="175"/>
      <c r="FI22" s="175"/>
      <c r="FJ22" s="175"/>
      <c r="FK22" s="176" t="s">
        <v>213</v>
      </c>
      <c r="FL22" s="175"/>
      <c r="FM22" s="176" t="s">
        <v>213</v>
      </c>
      <c r="FN22" s="175"/>
      <c r="FO22" s="175"/>
      <c r="FP22" s="175"/>
      <c r="FQ22" s="175"/>
      <c r="FR22" s="175"/>
      <c r="FS22" s="175"/>
      <c r="FT22" s="176" t="s">
        <v>213</v>
      </c>
      <c r="FU22" s="175"/>
      <c r="FV22" s="176" t="s">
        <v>213</v>
      </c>
      <c r="FW22" s="175"/>
      <c r="FX22" s="175"/>
      <c r="FY22" s="175"/>
      <c r="FZ22" s="175"/>
      <c r="GA22" s="175"/>
      <c r="GB22" s="175"/>
      <c r="GC22" s="176" t="s">
        <v>213</v>
      </c>
      <c r="GD22" s="175"/>
      <c r="GE22" s="176" t="s">
        <v>213</v>
      </c>
      <c r="GF22" s="175"/>
      <c r="GG22" s="175"/>
      <c r="GH22" s="175"/>
      <c r="GI22" s="175"/>
      <c r="GJ22" s="175"/>
      <c r="GK22" s="175"/>
      <c r="GL22" s="176" t="s">
        <v>213</v>
      </c>
      <c r="GM22" s="175"/>
      <c r="GN22" s="176" t="s">
        <v>213</v>
      </c>
      <c r="GO22" s="175"/>
      <c r="GP22" s="175"/>
      <c r="GQ22" s="175"/>
      <c r="GR22" s="175"/>
      <c r="GS22" s="175"/>
      <c r="GT22" s="175"/>
      <c r="GU22" s="176" t="s">
        <v>213</v>
      </c>
      <c r="GV22" s="175"/>
      <c r="GW22" s="176" t="s">
        <v>213</v>
      </c>
      <c r="GX22" s="175"/>
      <c r="GY22" s="175"/>
      <c r="GZ22" s="175"/>
      <c r="HA22" s="175"/>
      <c r="HB22" s="175"/>
      <c r="HC22" s="175"/>
      <c r="HD22" s="176" t="s">
        <v>213</v>
      </c>
      <c r="HE22" s="175"/>
      <c r="HF22" s="176" t="s">
        <v>213</v>
      </c>
      <c r="HG22" s="175"/>
      <c r="HH22" s="175"/>
      <c r="HI22" s="175"/>
      <c r="HJ22" s="175"/>
      <c r="HK22" s="175"/>
      <c r="HL22" s="175"/>
      <c r="HM22" s="176" t="s">
        <v>213</v>
      </c>
      <c r="HN22" s="175"/>
      <c r="HO22" s="176" t="s">
        <v>213</v>
      </c>
      <c r="HP22" s="175"/>
      <c r="HQ22" s="175"/>
      <c r="HR22" s="175"/>
      <c r="HS22" s="175"/>
      <c r="HT22" s="175"/>
      <c r="HU22" s="175"/>
      <c r="HV22" s="176" t="s">
        <v>213</v>
      </c>
      <c r="HW22" s="175"/>
      <c r="HX22" s="176" t="s">
        <v>213</v>
      </c>
      <c r="HY22" s="175"/>
      <c r="HZ22" s="175"/>
      <c r="IA22" s="175"/>
      <c r="IB22" s="175"/>
      <c r="IC22" s="175"/>
      <c r="ID22" s="175"/>
      <c r="IE22" s="176" t="s">
        <v>213</v>
      </c>
      <c r="IF22" s="175"/>
      <c r="IG22" s="176" t="s">
        <v>213</v>
      </c>
      <c r="IH22" s="175"/>
      <c r="II22" s="175"/>
      <c r="IJ22" s="175"/>
      <c r="IK22" s="175"/>
      <c r="IL22" s="175"/>
      <c r="IM22" s="175"/>
      <c r="IN22" s="176" t="s">
        <v>213</v>
      </c>
      <c r="IO22" s="175"/>
      <c r="IP22" s="176" t="s">
        <v>213</v>
      </c>
      <c r="IQ22" s="175"/>
      <c r="IR22" s="175"/>
      <c r="IS22" s="175"/>
      <c r="IT22" s="175"/>
      <c r="IU22" s="175"/>
      <c r="IV22" s="175"/>
      <c r="IW22" s="176" t="s">
        <v>213</v>
      </c>
      <c r="IX22" s="175"/>
      <c r="IY22" s="176" t="s">
        <v>213</v>
      </c>
      <c r="IZ22" s="175"/>
      <c r="JA22" s="175"/>
      <c r="JB22" s="175"/>
      <c r="JC22" s="175"/>
      <c r="JD22" s="175"/>
      <c r="JE22" s="175"/>
      <c r="JF22" s="176" t="s">
        <v>213</v>
      </c>
      <c r="JG22" s="175"/>
      <c r="JH22" s="176" t="s">
        <v>213</v>
      </c>
      <c r="JI22" s="175"/>
      <c r="JJ22" s="175"/>
      <c r="JK22" s="175"/>
      <c r="JL22" s="175"/>
      <c r="JM22" s="175"/>
      <c r="JN22" s="175"/>
      <c r="JO22" s="176" t="s">
        <v>213</v>
      </c>
      <c r="JP22" s="175"/>
      <c r="JQ22" s="176" t="s">
        <v>213</v>
      </c>
      <c r="JR22" s="175"/>
      <c r="JS22" s="175"/>
      <c r="JT22" s="175"/>
      <c r="JU22" s="175"/>
      <c r="JV22" s="175"/>
      <c r="JW22" s="175"/>
      <c r="JX22" s="176" t="s">
        <v>213</v>
      </c>
      <c r="JY22" s="175"/>
      <c r="JZ22" s="176" t="s">
        <v>213</v>
      </c>
      <c r="KA22" s="175"/>
      <c r="KB22" s="175"/>
      <c r="KC22" s="175"/>
      <c r="KD22" s="175"/>
      <c r="KE22" s="175"/>
      <c r="KF22" s="175"/>
      <c r="KG22" s="176" t="s">
        <v>213</v>
      </c>
      <c r="KH22" s="175"/>
      <c r="KI22" s="176" t="s">
        <v>213</v>
      </c>
      <c r="KJ22" s="175"/>
      <c r="KK22" s="175"/>
      <c r="KL22" s="175"/>
      <c r="KM22" s="175"/>
      <c r="KN22" s="175"/>
      <c r="KO22" s="175"/>
      <c r="KP22" s="176" t="s">
        <v>213</v>
      </c>
      <c r="KQ22" s="175"/>
      <c r="KR22" s="176" t="s">
        <v>213</v>
      </c>
      <c r="KS22" s="175"/>
      <c r="KT22" s="175"/>
      <c r="KU22" s="175"/>
      <c r="KV22" s="175"/>
      <c r="KW22" s="175"/>
      <c r="KX22" s="175"/>
      <c r="KY22" s="176" t="s">
        <v>213</v>
      </c>
      <c r="KZ22" s="175"/>
      <c r="LA22" s="176" t="s">
        <v>213</v>
      </c>
      <c r="LB22" s="175"/>
      <c r="LC22" s="175"/>
      <c r="LD22" s="175"/>
      <c r="LE22" s="175"/>
      <c r="LF22" s="175"/>
      <c r="LG22" s="175"/>
      <c r="LH22" s="176" t="s">
        <v>213</v>
      </c>
      <c r="LI22" s="175"/>
      <c r="LJ22" s="176" t="s">
        <v>213</v>
      </c>
      <c r="LK22" s="175"/>
      <c r="LL22" s="175"/>
      <c r="LM22" s="175"/>
      <c r="LN22" s="175"/>
      <c r="LO22" s="175"/>
      <c r="LP22" s="175"/>
      <c r="LQ22" s="176" t="s">
        <v>213</v>
      </c>
      <c r="LR22" s="175"/>
      <c r="LS22" s="176" t="s">
        <v>213</v>
      </c>
      <c r="LT22" s="175"/>
      <c r="LU22" s="175"/>
      <c r="LV22" s="175"/>
      <c r="LW22" s="175"/>
      <c r="LX22" s="175"/>
      <c r="LY22" s="175"/>
      <c r="LZ22" s="176" t="s">
        <v>213</v>
      </c>
      <c r="MA22" s="175"/>
      <c r="MB22" s="176" t="s">
        <v>213</v>
      </c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</row>
    <row r="23" spans="1:421" x14ac:dyDescent="0.25">
      <c r="A23" s="176">
        <v>11232</v>
      </c>
      <c r="B23" s="176" t="s">
        <v>266</v>
      </c>
      <c r="C23" s="176" t="s">
        <v>267</v>
      </c>
      <c r="D23" s="176" t="s">
        <v>215</v>
      </c>
      <c r="E23" s="176" t="s">
        <v>0</v>
      </c>
      <c r="F23" s="176" t="s">
        <v>243</v>
      </c>
      <c r="G23" s="175"/>
      <c r="H23" s="175"/>
      <c r="I23" s="176">
        <v>37</v>
      </c>
      <c r="J23" s="176" t="s">
        <v>248</v>
      </c>
      <c r="K23" s="175"/>
      <c r="L23" s="175"/>
      <c r="M23" s="175"/>
      <c r="N23" s="176" t="s">
        <v>213</v>
      </c>
      <c r="O23" s="175"/>
      <c r="P23" s="176" t="s">
        <v>213</v>
      </c>
      <c r="Q23" s="175"/>
      <c r="R23" s="175"/>
      <c r="S23" s="175"/>
      <c r="T23" s="176" t="s">
        <v>244</v>
      </c>
      <c r="U23" s="175"/>
      <c r="V23" s="175"/>
      <c r="W23" s="176" t="s">
        <v>213</v>
      </c>
      <c r="X23" s="175"/>
      <c r="Y23" s="176" t="s">
        <v>213</v>
      </c>
      <c r="Z23" s="175"/>
      <c r="AA23" s="175"/>
      <c r="AB23" s="175"/>
      <c r="AC23" s="175"/>
      <c r="AD23" s="175"/>
      <c r="AE23" s="175"/>
      <c r="AF23" s="176" t="s">
        <v>213</v>
      </c>
      <c r="AG23" s="175"/>
      <c r="AH23" s="176" t="s">
        <v>213</v>
      </c>
      <c r="AI23" s="175"/>
      <c r="AJ23" s="175"/>
      <c r="AK23" s="175"/>
      <c r="AL23" s="176" t="s">
        <v>223</v>
      </c>
      <c r="AM23" s="175"/>
      <c r="AN23" s="175"/>
      <c r="AO23" s="176" t="s">
        <v>213</v>
      </c>
      <c r="AP23" s="175"/>
      <c r="AQ23" s="176" t="s">
        <v>213</v>
      </c>
      <c r="AR23" s="175"/>
      <c r="AS23" s="175"/>
      <c r="AT23" s="175"/>
      <c r="AU23" s="175"/>
      <c r="AV23" s="175"/>
      <c r="AW23" s="175"/>
      <c r="AX23" s="176" t="s">
        <v>213</v>
      </c>
      <c r="AY23" s="175"/>
      <c r="AZ23" s="176" t="s">
        <v>213</v>
      </c>
      <c r="BA23" s="175"/>
      <c r="BB23" s="175"/>
      <c r="BC23" s="175"/>
      <c r="BD23" s="175"/>
      <c r="BE23" s="175"/>
      <c r="BF23" s="175"/>
      <c r="BG23" s="176" t="s">
        <v>213</v>
      </c>
      <c r="BH23" s="175"/>
      <c r="BI23" s="176" t="s">
        <v>213</v>
      </c>
      <c r="BJ23" s="175"/>
      <c r="BK23" s="175"/>
      <c r="BL23" s="175"/>
      <c r="BM23" s="175"/>
      <c r="BN23" s="175"/>
      <c r="BO23" s="175"/>
      <c r="BP23" s="176" t="s">
        <v>213</v>
      </c>
      <c r="BQ23" s="175"/>
      <c r="BR23" s="176" t="s">
        <v>213</v>
      </c>
      <c r="BS23" s="176">
        <v>1</v>
      </c>
      <c r="BT23" s="175"/>
      <c r="BU23" s="175"/>
      <c r="BV23" s="175"/>
      <c r="BW23" s="175"/>
      <c r="BX23" s="175"/>
      <c r="BY23" s="176" t="s">
        <v>213</v>
      </c>
      <c r="BZ23" s="175"/>
      <c r="CA23" s="176" t="s">
        <v>213</v>
      </c>
      <c r="CB23" s="176">
        <v>1</v>
      </c>
      <c r="CC23" s="175"/>
      <c r="CD23" s="175"/>
      <c r="CE23" s="175"/>
      <c r="CF23" s="175"/>
      <c r="CG23" s="175"/>
      <c r="CH23" s="176" t="s">
        <v>213</v>
      </c>
      <c r="CI23" s="175"/>
      <c r="CJ23" s="176" t="s">
        <v>213</v>
      </c>
      <c r="CK23" s="176">
        <v>1</v>
      </c>
      <c r="CL23" s="175"/>
      <c r="CM23" s="175"/>
      <c r="CN23" s="175"/>
      <c r="CO23" s="175"/>
      <c r="CP23" s="175"/>
      <c r="CQ23" s="176" t="s">
        <v>213</v>
      </c>
      <c r="CR23" s="175"/>
      <c r="CS23" s="176" t="s">
        <v>213</v>
      </c>
      <c r="CT23" s="175"/>
      <c r="CU23" s="175"/>
      <c r="CV23" s="175"/>
      <c r="CW23" s="175"/>
      <c r="CX23" s="175"/>
      <c r="CY23" s="175"/>
      <c r="CZ23" s="176" t="s">
        <v>213</v>
      </c>
      <c r="DA23" s="175"/>
      <c r="DB23" s="176" t="s">
        <v>213</v>
      </c>
      <c r="DC23" s="175"/>
      <c r="DD23" s="175"/>
      <c r="DE23" s="175"/>
      <c r="DF23" s="175"/>
      <c r="DG23" s="175"/>
      <c r="DH23" s="175"/>
      <c r="DI23" s="176" t="s">
        <v>213</v>
      </c>
      <c r="DJ23" s="175"/>
      <c r="DK23" s="176" t="s">
        <v>213</v>
      </c>
      <c r="DL23" s="175"/>
      <c r="DM23" s="175"/>
      <c r="DN23" s="175"/>
      <c r="DO23" s="175"/>
      <c r="DP23" s="175"/>
      <c r="DQ23" s="175"/>
      <c r="DR23" s="176" t="s">
        <v>213</v>
      </c>
      <c r="DS23" s="175"/>
      <c r="DT23" s="176" t="s">
        <v>213</v>
      </c>
      <c r="DU23" s="175"/>
      <c r="DV23" s="175"/>
      <c r="DW23" s="175"/>
      <c r="DX23" s="175"/>
      <c r="DY23" s="175"/>
      <c r="DZ23" s="175"/>
      <c r="EA23" s="176" t="s">
        <v>213</v>
      </c>
      <c r="EB23" s="175"/>
      <c r="EC23" s="176" t="s">
        <v>213</v>
      </c>
      <c r="ED23" s="175"/>
      <c r="EE23" s="175"/>
      <c r="EF23" s="175"/>
      <c r="EG23" s="175"/>
      <c r="EH23" s="175"/>
      <c r="EI23" s="175"/>
      <c r="EJ23" s="176" t="s">
        <v>213</v>
      </c>
      <c r="EK23" s="175"/>
      <c r="EL23" s="176" t="s">
        <v>213</v>
      </c>
      <c r="EM23" s="175"/>
      <c r="EN23" s="175"/>
      <c r="EO23" s="175"/>
      <c r="EP23" s="175"/>
      <c r="EQ23" s="175"/>
      <c r="ER23" s="175"/>
      <c r="ES23" s="176" t="s">
        <v>213</v>
      </c>
      <c r="ET23" s="175"/>
      <c r="EU23" s="176" t="s">
        <v>213</v>
      </c>
      <c r="EV23" s="175"/>
      <c r="EW23" s="175"/>
      <c r="EX23" s="175"/>
      <c r="EY23" s="175"/>
      <c r="EZ23" s="175"/>
      <c r="FA23" s="175"/>
      <c r="FB23" s="176" t="s">
        <v>213</v>
      </c>
      <c r="FC23" s="175"/>
      <c r="FD23" s="176" t="s">
        <v>213</v>
      </c>
      <c r="FE23" s="175"/>
      <c r="FF23" s="175"/>
      <c r="FG23" s="175"/>
      <c r="FH23" s="175"/>
      <c r="FI23" s="175"/>
      <c r="FJ23" s="175"/>
      <c r="FK23" s="176" t="s">
        <v>213</v>
      </c>
      <c r="FL23" s="175"/>
      <c r="FM23" s="176" t="s">
        <v>213</v>
      </c>
      <c r="FN23" s="175"/>
      <c r="FO23" s="175"/>
      <c r="FP23" s="175"/>
      <c r="FQ23" s="175"/>
      <c r="FR23" s="175"/>
      <c r="FS23" s="175"/>
      <c r="FT23" s="176" t="s">
        <v>213</v>
      </c>
      <c r="FU23" s="175"/>
      <c r="FV23" s="176" t="s">
        <v>213</v>
      </c>
      <c r="FW23" s="175"/>
      <c r="FX23" s="175"/>
      <c r="FY23" s="175"/>
      <c r="FZ23" s="175"/>
      <c r="GA23" s="175"/>
      <c r="GB23" s="175"/>
      <c r="GC23" s="176" t="s">
        <v>213</v>
      </c>
      <c r="GD23" s="175"/>
      <c r="GE23" s="176" t="s">
        <v>213</v>
      </c>
      <c r="GF23" s="175"/>
      <c r="GG23" s="175"/>
      <c r="GH23" s="175"/>
      <c r="GI23" s="175"/>
      <c r="GJ23" s="175"/>
      <c r="GK23" s="175"/>
      <c r="GL23" s="176" t="s">
        <v>213</v>
      </c>
      <c r="GM23" s="175"/>
      <c r="GN23" s="176" t="s">
        <v>213</v>
      </c>
      <c r="GO23" s="175"/>
      <c r="GP23" s="175"/>
      <c r="GQ23" s="175"/>
      <c r="GR23" s="175"/>
      <c r="GS23" s="175"/>
      <c r="GT23" s="175"/>
      <c r="GU23" s="176" t="s">
        <v>213</v>
      </c>
      <c r="GV23" s="175"/>
      <c r="GW23" s="176" t="s">
        <v>213</v>
      </c>
      <c r="GX23" s="175"/>
      <c r="GY23" s="175"/>
      <c r="GZ23" s="175"/>
      <c r="HA23" s="175"/>
      <c r="HB23" s="175"/>
      <c r="HC23" s="175"/>
      <c r="HD23" s="176" t="s">
        <v>213</v>
      </c>
      <c r="HE23" s="175"/>
      <c r="HF23" s="176" t="s">
        <v>213</v>
      </c>
      <c r="HG23" s="175"/>
      <c r="HH23" s="175"/>
      <c r="HI23" s="175"/>
      <c r="HJ23" s="175"/>
      <c r="HK23" s="175"/>
      <c r="HL23" s="175"/>
      <c r="HM23" s="176" t="s">
        <v>213</v>
      </c>
      <c r="HN23" s="175"/>
      <c r="HO23" s="176" t="s">
        <v>213</v>
      </c>
      <c r="HP23" s="175"/>
      <c r="HQ23" s="175"/>
      <c r="HR23" s="175"/>
      <c r="HS23" s="175"/>
      <c r="HT23" s="175"/>
      <c r="HU23" s="175"/>
      <c r="HV23" s="176" t="s">
        <v>213</v>
      </c>
      <c r="HW23" s="175"/>
      <c r="HX23" s="176" t="s">
        <v>213</v>
      </c>
      <c r="HY23" s="175"/>
      <c r="HZ23" s="175"/>
      <c r="IA23" s="175"/>
      <c r="IB23" s="175"/>
      <c r="IC23" s="175"/>
      <c r="ID23" s="175"/>
      <c r="IE23" s="176" t="s">
        <v>213</v>
      </c>
      <c r="IF23" s="175"/>
      <c r="IG23" s="176" t="s">
        <v>213</v>
      </c>
      <c r="IH23" s="175"/>
      <c r="II23" s="175"/>
      <c r="IJ23" s="175"/>
      <c r="IK23" s="175"/>
      <c r="IL23" s="175"/>
      <c r="IM23" s="175"/>
      <c r="IN23" s="176" t="s">
        <v>213</v>
      </c>
      <c r="IO23" s="175"/>
      <c r="IP23" s="176" t="s">
        <v>213</v>
      </c>
      <c r="IQ23" s="175"/>
      <c r="IR23" s="175"/>
      <c r="IS23" s="175"/>
      <c r="IT23" s="175"/>
      <c r="IU23" s="175"/>
      <c r="IV23" s="175"/>
      <c r="IW23" s="176" t="s">
        <v>213</v>
      </c>
      <c r="IX23" s="175"/>
      <c r="IY23" s="176" t="s">
        <v>213</v>
      </c>
      <c r="IZ23" s="175"/>
      <c r="JA23" s="175"/>
      <c r="JB23" s="175"/>
      <c r="JC23" s="175"/>
      <c r="JD23" s="175"/>
      <c r="JE23" s="175"/>
      <c r="JF23" s="176" t="s">
        <v>213</v>
      </c>
      <c r="JG23" s="175"/>
      <c r="JH23" s="176" t="s">
        <v>213</v>
      </c>
      <c r="JI23" s="175"/>
      <c r="JJ23" s="175"/>
      <c r="JK23" s="175"/>
      <c r="JL23" s="175"/>
      <c r="JM23" s="175"/>
      <c r="JN23" s="175"/>
      <c r="JO23" s="176" t="s">
        <v>213</v>
      </c>
      <c r="JP23" s="175"/>
      <c r="JQ23" s="176" t="s">
        <v>213</v>
      </c>
      <c r="JR23" s="175"/>
      <c r="JS23" s="175"/>
      <c r="JT23" s="175"/>
      <c r="JU23" s="175"/>
      <c r="JV23" s="175"/>
      <c r="JW23" s="175"/>
      <c r="JX23" s="176" t="s">
        <v>213</v>
      </c>
      <c r="JY23" s="175"/>
      <c r="JZ23" s="176" t="s">
        <v>213</v>
      </c>
      <c r="KA23" s="175"/>
      <c r="KB23" s="175"/>
      <c r="KC23" s="175"/>
      <c r="KD23" s="175"/>
      <c r="KE23" s="175"/>
      <c r="KF23" s="175"/>
      <c r="KG23" s="176" t="s">
        <v>213</v>
      </c>
      <c r="KH23" s="175"/>
      <c r="KI23" s="176" t="s">
        <v>213</v>
      </c>
      <c r="KJ23" s="175"/>
      <c r="KK23" s="175"/>
      <c r="KL23" s="175"/>
      <c r="KM23" s="175"/>
      <c r="KN23" s="175"/>
      <c r="KO23" s="175"/>
      <c r="KP23" s="176" t="s">
        <v>213</v>
      </c>
      <c r="KQ23" s="175"/>
      <c r="KR23" s="176" t="s">
        <v>213</v>
      </c>
      <c r="KS23" s="175"/>
      <c r="KT23" s="175"/>
      <c r="KU23" s="175"/>
      <c r="KV23" s="175"/>
      <c r="KW23" s="175"/>
      <c r="KX23" s="175"/>
      <c r="KY23" s="176" t="s">
        <v>213</v>
      </c>
      <c r="KZ23" s="175"/>
      <c r="LA23" s="176" t="s">
        <v>213</v>
      </c>
      <c r="LB23" s="175"/>
      <c r="LC23" s="175"/>
      <c r="LD23" s="175"/>
      <c r="LE23" s="175"/>
      <c r="LF23" s="175"/>
      <c r="LG23" s="175"/>
      <c r="LH23" s="176" t="s">
        <v>213</v>
      </c>
      <c r="LI23" s="175"/>
      <c r="LJ23" s="176" t="s">
        <v>213</v>
      </c>
      <c r="LK23" s="175"/>
      <c r="LL23" s="175"/>
      <c r="LM23" s="175"/>
      <c r="LN23" s="175"/>
      <c r="LO23" s="175"/>
      <c r="LP23" s="175"/>
      <c r="LQ23" s="176" t="s">
        <v>213</v>
      </c>
      <c r="LR23" s="175"/>
      <c r="LS23" s="176" t="s">
        <v>213</v>
      </c>
      <c r="LT23" s="175"/>
      <c r="LU23" s="175"/>
      <c r="LV23" s="175"/>
      <c r="LW23" s="175"/>
      <c r="LX23" s="175"/>
      <c r="LY23" s="175"/>
      <c r="LZ23" s="176" t="s">
        <v>213</v>
      </c>
      <c r="MA23" s="175"/>
      <c r="MB23" s="176" t="s">
        <v>213</v>
      </c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</row>
    <row r="24" spans="1:421" x14ac:dyDescent="0.25">
      <c r="A24" s="176">
        <v>11233</v>
      </c>
      <c r="B24" s="176" t="s">
        <v>268</v>
      </c>
      <c r="C24" s="176" t="s">
        <v>269</v>
      </c>
      <c r="D24" s="176" t="s">
        <v>215</v>
      </c>
      <c r="E24" s="176" t="s">
        <v>0</v>
      </c>
      <c r="F24" s="176" t="s">
        <v>243</v>
      </c>
      <c r="G24" s="175"/>
      <c r="H24" s="175"/>
      <c r="I24" s="176">
        <v>798</v>
      </c>
      <c r="J24" s="176" t="s">
        <v>248</v>
      </c>
      <c r="K24" s="176" t="s">
        <v>217</v>
      </c>
      <c r="L24" s="176">
        <v>46</v>
      </c>
      <c r="M24" s="176">
        <v>60</v>
      </c>
      <c r="N24" s="176">
        <v>53</v>
      </c>
      <c r="O24" s="176" t="s">
        <v>218</v>
      </c>
      <c r="P24" s="176">
        <v>0.75</v>
      </c>
      <c r="Q24" s="175"/>
      <c r="R24" s="175"/>
      <c r="S24" s="175"/>
      <c r="T24" s="176" t="s">
        <v>252</v>
      </c>
      <c r="U24" s="176">
        <v>0</v>
      </c>
      <c r="V24" s="176">
        <v>5</v>
      </c>
      <c r="W24" s="176">
        <v>2.5</v>
      </c>
      <c r="X24" s="176" t="s">
        <v>218</v>
      </c>
      <c r="Y24" s="176">
        <v>0.75</v>
      </c>
      <c r="Z24" s="175"/>
      <c r="AA24" s="175"/>
      <c r="AB24" s="176" t="s">
        <v>270</v>
      </c>
      <c r="AC24" s="176" t="s">
        <v>222</v>
      </c>
      <c r="AD24" s="176">
        <v>0</v>
      </c>
      <c r="AE24" s="176">
        <v>3</v>
      </c>
      <c r="AF24" s="176">
        <v>1.5</v>
      </c>
      <c r="AG24" s="176" t="s">
        <v>225</v>
      </c>
      <c r="AH24" s="176">
        <v>0.5</v>
      </c>
      <c r="AI24" s="175"/>
      <c r="AJ24" s="175"/>
      <c r="AK24" s="175"/>
      <c r="AL24" s="176" t="s">
        <v>252</v>
      </c>
      <c r="AM24" s="176">
        <v>0</v>
      </c>
      <c r="AN24" s="176">
        <v>7</v>
      </c>
      <c r="AO24" s="176">
        <v>3.5</v>
      </c>
      <c r="AP24" s="176" t="s">
        <v>218</v>
      </c>
      <c r="AQ24" s="176">
        <v>0.75</v>
      </c>
      <c r="AR24" s="175"/>
      <c r="AS24" s="175"/>
      <c r="AT24" s="175"/>
      <c r="AU24" s="176" t="s">
        <v>252</v>
      </c>
      <c r="AV24" s="176">
        <v>0</v>
      </c>
      <c r="AW24" s="176">
        <v>5</v>
      </c>
      <c r="AX24" s="176">
        <v>2.5</v>
      </c>
      <c r="AY24" s="176" t="s">
        <v>218</v>
      </c>
      <c r="AZ24" s="176">
        <v>0.75</v>
      </c>
      <c r="BA24" s="175"/>
      <c r="BB24" s="175"/>
      <c r="BC24" s="176" t="s">
        <v>253</v>
      </c>
      <c r="BD24" s="176" t="s">
        <v>227</v>
      </c>
      <c r="BE24" s="176">
        <v>46</v>
      </c>
      <c r="BF24" s="176">
        <v>60</v>
      </c>
      <c r="BG24" s="176">
        <v>53</v>
      </c>
      <c r="BH24" s="176" t="s">
        <v>225</v>
      </c>
      <c r="BI24" s="176">
        <v>0.5</v>
      </c>
      <c r="BJ24" s="175"/>
      <c r="BK24" s="175"/>
      <c r="BL24" s="175"/>
      <c r="BM24" s="175"/>
      <c r="BN24" s="175"/>
      <c r="BO24" s="175"/>
      <c r="BP24" s="176" t="s">
        <v>213</v>
      </c>
      <c r="BQ24" s="175"/>
      <c r="BR24" s="176" t="s">
        <v>213</v>
      </c>
      <c r="BS24" s="176">
        <v>0</v>
      </c>
      <c r="BT24" s="175"/>
      <c r="BU24" s="175"/>
      <c r="BV24" s="175"/>
      <c r="BW24" s="175"/>
      <c r="BX24" s="175"/>
      <c r="BY24" s="176" t="s">
        <v>213</v>
      </c>
      <c r="BZ24" s="175"/>
      <c r="CA24" s="176" t="s">
        <v>213</v>
      </c>
      <c r="CB24" s="176">
        <v>0</v>
      </c>
      <c r="CC24" s="175"/>
      <c r="CD24" s="175"/>
      <c r="CE24" s="175"/>
      <c r="CF24" s="175"/>
      <c r="CG24" s="175"/>
      <c r="CH24" s="176" t="s">
        <v>213</v>
      </c>
      <c r="CI24" s="175"/>
      <c r="CJ24" s="176" t="s">
        <v>213</v>
      </c>
      <c r="CK24" s="176">
        <v>0</v>
      </c>
      <c r="CL24" s="175"/>
      <c r="CM24" s="175"/>
      <c r="CN24" s="175"/>
      <c r="CO24" s="175"/>
      <c r="CP24" s="175"/>
      <c r="CQ24" s="176" t="s">
        <v>213</v>
      </c>
      <c r="CR24" s="175"/>
      <c r="CS24" s="176" t="s">
        <v>213</v>
      </c>
      <c r="CT24" s="175"/>
      <c r="CU24" s="175"/>
      <c r="CV24" s="175"/>
      <c r="CW24" s="176" t="s">
        <v>271</v>
      </c>
      <c r="CX24" s="176">
        <v>16</v>
      </c>
      <c r="CY24" s="176">
        <v>21</v>
      </c>
      <c r="CZ24" s="176">
        <v>18.5</v>
      </c>
      <c r="DA24" s="176" t="s">
        <v>225</v>
      </c>
      <c r="DB24" s="176">
        <v>0.5</v>
      </c>
      <c r="DC24" s="175"/>
      <c r="DD24" s="175"/>
      <c r="DE24" s="175"/>
      <c r="DF24" s="175"/>
      <c r="DG24" s="175"/>
      <c r="DH24" s="175"/>
      <c r="DI24" s="176" t="s">
        <v>213</v>
      </c>
      <c r="DJ24" s="175"/>
      <c r="DK24" s="176" t="s">
        <v>213</v>
      </c>
      <c r="DL24" s="175"/>
      <c r="DM24" s="175"/>
      <c r="DN24" s="175"/>
      <c r="DO24" s="176" t="s">
        <v>272</v>
      </c>
      <c r="DP24" s="176">
        <v>41136</v>
      </c>
      <c r="DQ24" s="175"/>
      <c r="DR24" s="176">
        <v>11.5</v>
      </c>
      <c r="DS24" s="176" t="s">
        <v>218</v>
      </c>
      <c r="DT24" s="176">
        <v>0.75</v>
      </c>
      <c r="DU24" s="175"/>
      <c r="DV24" s="175"/>
      <c r="DW24" s="175"/>
      <c r="DX24" s="176" t="s">
        <v>273</v>
      </c>
      <c r="DY24" s="176" t="s">
        <v>224</v>
      </c>
      <c r="DZ24" s="175"/>
      <c r="EA24" s="176">
        <v>30</v>
      </c>
      <c r="EB24" s="176" t="s">
        <v>225</v>
      </c>
      <c r="EC24" s="176">
        <v>0.5</v>
      </c>
      <c r="ED24" s="175"/>
      <c r="EE24" s="175"/>
      <c r="EF24" s="175"/>
      <c r="EG24" s="176" t="s">
        <v>252</v>
      </c>
      <c r="EH24" s="176" t="s">
        <v>224</v>
      </c>
      <c r="EI24" s="175"/>
      <c r="EJ24" s="176">
        <v>30</v>
      </c>
      <c r="EK24" s="176" t="s">
        <v>576</v>
      </c>
      <c r="EL24" s="176">
        <v>0.25</v>
      </c>
      <c r="EM24" s="175"/>
      <c r="EN24" s="175"/>
      <c r="EO24" s="176" t="s">
        <v>274</v>
      </c>
      <c r="EP24" s="175"/>
      <c r="EQ24" s="175"/>
      <c r="ER24" s="175"/>
      <c r="ES24" s="176" t="s">
        <v>213</v>
      </c>
      <c r="ET24" s="175"/>
      <c r="EU24" s="176" t="s">
        <v>213</v>
      </c>
      <c r="EV24" s="175"/>
      <c r="EW24" s="175"/>
      <c r="EX24" s="175"/>
      <c r="EY24" s="175"/>
      <c r="EZ24" s="175"/>
      <c r="FA24" s="175"/>
      <c r="FB24" s="176" t="s">
        <v>213</v>
      </c>
      <c r="FC24" s="175"/>
      <c r="FD24" s="176" t="s">
        <v>213</v>
      </c>
      <c r="FE24" s="175"/>
      <c r="FF24" s="175"/>
      <c r="FG24" s="175"/>
      <c r="FH24" s="175"/>
      <c r="FI24" s="175"/>
      <c r="FJ24" s="175"/>
      <c r="FK24" s="176" t="s">
        <v>213</v>
      </c>
      <c r="FL24" s="175"/>
      <c r="FM24" s="176" t="s">
        <v>213</v>
      </c>
      <c r="FN24" s="175"/>
      <c r="FO24" s="176" t="s">
        <v>275</v>
      </c>
      <c r="FP24" s="175"/>
      <c r="FQ24" s="175"/>
      <c r="FR24" s="175"/>
      <c r="FS24" s="175"/>
      <c r="FT24" s="176" t="s">
        <v>213</v>
      </c>
      <c r="FU24" s="175"/>
      <c r="FV24" s="176" t="s">
        <v>213</v>
      </c>
      <c r="FW24" s="175"/>
      <c r="FX24" s="175"/>
      <c r="FY24" s="175"/>
      <c r="FZ24" s="175"/>
      <c r="GA24" s="175"/>
      <c r="GB24" s="175"/>
      <c r="GC24" s="176" t="s">
        <v>213</v>
      </c>
      <c r="GD24" s="175"/>
      <c r="GE24" s="176" t="s">
        <v>213</v>
      </c>
      <c r="GF24" s="175"/>
      <c r="GG24" s="175"/>
      <c r="GH24" s="175"/>
      <c r="GI24" s="175"/>
      <c r="GJ24" s="175"/>
      <c r="GK24" s="175"/>
      <c r="GL24" s="176" t="s">
        <v>213</v>
      </c>
      <c r="GM24" s="175"/>
      <c r="GN24" s="176" t="s">
        <v>213</v>
      </c>
      <c r="GO24" s="175"/>
      <c r="GP24" s="175"/>
      <c r="GQ24" s="175"/>
      <c r="GR24" s="175"/>
      <c r="GS24" s="175"/>
      <c r="GT24" s="175"/>
      <c r="GU24" s="176" t="s">
        <v>213</v>
      </c>
      <c r="GV24" s="175"/>
      <c r="GW24" s="176" t="s">
        <v>213</v>
      </c>
      <c r="GX24" s="175"/>
      <c r="GY24" s="175"/>
      <c r="GZ24" s="175"/>
      <c r="HA24" s="175"/>
      <c r="HB24" s="175"/>
      <c r="HC24" s="175"/>
      <c r="HD24" s="176" t="s">
        <v>213</v>
      </c>
      <c r="HE24" s="175"/>
      <c r="HF24" s="176" t="s">
        <v>213</v>
      </c>
      <c r="HG24" s="176">
        <v>0</v>
      </c>
      <c r="HH24" s="175"/>
      <c r="HI24" s="175"/>
      <c r="HJ24" s="175"/>
      <c r="HK24" s="175"/>
      <c r="HL24" s="175"/>
      <c r="HM24" s="176" t="s">
        <v>213</v>
      </c>
      <c r="HN24" s="175"/>
      <c r="HO24" s="176" t="s">
        <v>213</v>
      </c>
      <c r="HP24" s="176">
        <v>0</v>
      </c>
      <c r="HQ24" s="175"/>
      <c r="HR24" s="175"/>
      <c r="HS24" s="175"/>
      <c r="HT24" s="175"/>
      <c r="HU24" s="175"/>
      <c r="HV24" s="176" t="s">
        <v>213</v>
      </c>
      <c r="HW24" s="175"/>
      <c r="HX24" s="176" t="s">
        <v>213</v>
      </c>
      <c r="HY24" s="176">
        <v>0</v>
      </c>
      <c r="HZ24" s="175"/>
      <c r="IA24" s="175"/>
      <c r="IB24" s="175"/>
      <c r="IC24" s="175"/>
      <c r="ID24" s="175"/>
      <c r="IE24" s="176" t="s">
        <v>213</v>
      </c>
      <c r="IF24" s="175"/>
      <c r="IG24" s="176" t="s">
        <v>213</v>
      </c>
      <c r="IH24" s="175"/>
      <c r="II24" s="175"/>
      <c r="IJ24" s="175"/>
      <c r="IK24" s="175"/>
      <c r="IL24" s="175"/>
      <c r="IM24" s="175"/>
      <c r="IN24" s="176" t="s">
        <v>213</v>
      </c>
      <c r="IO24" s="175"/>
      <c r="IP24" s="176" t="s">
        <v>213</v>
      </c>
      <c r="IQ24" s="175"/>
      <c r="IR24" s="175"/>
      <c r="IS24" s="175"/>
      <c r="IT24" s="175"/>
      <c r="IU24" s="175"/>
      <c r="IV24" s="175"/>
      <c r="IW24" s="176" t="s">
        <v>213</v>
      </c>
      <c r="IX24" s="175"/>
      <c r="IY24" s="176" t="s">
        <v>213</v>
      </c>
      <c r="IZ24" s="175"/>
      <c r="JA24" s="175"/>
      <c r="JB24" s="175"/>
      <c r="JC24" s="175"/>
      <c r="JD24" s="175"/>
      <c r="JE24" s="175"/>
      <c r="JF24" s="176" t="s">
        <v>213</v>
      </c>
      <c r="JG24" s="175"/>
      <c r="JH24" s="176" t="s">
        <v>213</v>
      </c>
      <c r="JI24" s="175"/>
      <c r="JJ24" s="175"/>
      <c r="JK24" s="175"/>
      <c r="JL24" s="175"/>
      <c r="JM24" s="175"/>
      <c r="JN24" s="175"/>
      <c r="JO24" s="176" t="s">
        <v>213</v>
      </c>
      <c r="JP24" s="175"/>
      <c r="JQ24" s="176" t="s">
        <v>213</v>
      </c>
      <c r="JR24" s="175"/>
      <c r="JS24" s="175"/>
      <c r="JT24" s="175"/>
      <c r="JU24" s="175"/>
      <c r="JV24" s="175"/>
      <c r="JW24" s="175"/>
      <c r="JX24" s="176" t="s">
        <v>213</v>
      </c>
      <c r="JY24" s="175"/>
      <c r="JZ24" s="176" t="s">
        <v>213</v>
      </c>
      <c r="KA24" s="175"/>
      <c r="KB24" s="175"/>
      <c r="KC24" s="175"/>
      <c r="KD24" s="175"/>
      <c r="KE24" s="175"/>
      <c r="KF24" s="175"/>
      <c r="KG24" s="176" t="s">
        <v>213</v>
      </c>
      <c r="KH24" s="175"/>
      <c r="KI24" s="176" t="s">
        <v>213</v>
      </c>
      <c r="KJ24" s="175"/>
      <c r="KK24" s="175"/>
      <c r="KL24" s="175"/>
      <c r="KM24" s="175"/>
      <c r="KN24" s="175"/>
      <c r="KO24" s="175"/>
      <c r="KP24" s="176" t="s">
        <v>213</v>
      </c>
      <c r="KQ24" s="175"/>
      <c r="KR24" s="176" t="s">
        <v>213</v>
      </c>
      <c r="KS24" s="175"/>
      <c r="KT24" s="175"/>
      <c r="KU24" s="175"/>
      <c r="KV24" s="175"/>
      <c r="KW24" s="175"/>
      <c r="KX24" s="175"/>
      <c r="KY24" s="176" t="s">
        <v>213</v>
      </c>
      <c r="KZ24" s="175"/>
      <c r="LA24" s="176" t="s">
        <v>213</v>
      </c>
      <c r="LB24" s="175"/>
      <c r="LC24" s="175"/>
      <c r="LD24" s="175"/>
      <c r="LE24" s="175"/>
      <c r="LF24" s="175"/>
      <c r="LG24" s="175"/>
      <c r="LH24" s="176" t="s">
        <v>213</v>
      </c>
      <c r="LI24" s="175"/>
      <c r="LJ24" s="176" t="s">
        <v>213</v>
      </c>
      <c r="LK24" s="175"/>
      <c r="LL24" s="175"/>
      <c r="LM24" s="175"/>
      <c r="LN24" s="175"/>
      <c r="LO24" s="175"/>
      <c r="LP24" s="175"/>
      <c r="LQ24" s="176" t="s">
        <v>213</v>
      </c>
      <c r="LR24" s="175"/>
      <c r="LS24" s="176" t="s">
        <v>213</v>
      </c>
      <c r="LT24" s="175"/>
      <c r="LU24" s="175"/>
      <c r="LV24" s="175"/>
      <c r="LW24" s="175"/>
      <c r="LX24" s="175"/>
      <c r="LY24" s="175"/>
      <c r="LZ24" s="176" t="s">
        <v>213</v>
      </c>
      <c r="MA24" s="175"/>
      <c r="MB24" s="176" t="s">
        <v>213</v>
      </c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</row>
    <row r="25" spans="1:421" x14ac:dyDescent="0.25">
      <c r="A25" s="176">
        <v>11234</v>
      </c>
      <c r="B25" s="176" t="s">
        <v>276</v>
      </c>
      <c r="C25" s="176" t="s">
        <v>277</v>
      </c>
      <c r="D25" s="176" t="s">
        <v>215</v>
      </c>
      <c r="E25" s="176" t="s">
        <v>0</v>
      </c>
      <c r="F25" s="176" t="s">
        <v>278</v>
      </c>
      <c r="G25" s="175"/>
      <c r="H25" s="175"/>
      <c r="I25" s="176">
        <v>576</v>
      </c>
      <c r="J25" s="176" t="s">
        <v>248</v>
      </c>
      <c r="K25" s="175"/>
      <c r="L25" s="175"/>
      <c r="M25" s="175"/>
      <c r="N25" s="176" t="s">
        <v>213</v>
      </c>
      <c r="O25" s="175"/>
      <c r="P25" s="176" t="s">
        <v>213</v>
      </c>
      <c r="Q25" s="175"/>
      <c r="R25" s="175"/>
      <c r="S25" s="175"/>
      <c r="T25" s="176" t="s">
        <v>265</v>
      </c>
      <c r="U25" s="175"/>
      <c r="V25" s="175"/>
      <c r="W25" s="176" t="s">
        <v>213</v>
      </c>
      <c r="X25" s="175"/>
      <c r="Y25" s="176" t="s">
        <v>213</v>
      </c>
      <c r="Z25" s="175"/>
      <c r="AA25" s="175"/>
      <c r="AB25" s="175"/>
      <c r="AC25" s="175"/>
      <c r="AD25" s="175"/>
      <c r="AE25" s="175"/>
      <c r="AF25" s="176" t="s">
        <v>213</v>
      </c>
      <c r="AG25" s="175"/>
      <c r="AH25" s="176" t="s">
        <v>213</v>
      </c>
      <c r="AI25" s="175"/>
      <c r="AJ25" s="175"/>
      <c r="AK25" s="175"/>
      <c r="AL25" s="176" t="s">
        <v>223</v>
      </c>
      <c r="AM25" s="175"/>
      <c r="AN25" s="175"/>
      <c r="AO25" s="176" t="s">
        <v>213</v>
      </c>
      <c r="AP25" s="175"/>
      <c r="AQ25" s="176" t="s">
        <v>213</v>
      </c>
      <c r="AR25" s="175"/>
      <c r="AS25" s="175"/>
      <c r="AT25" s="175"/>
      <c r="AU25" s="175"/>
      <c r="AV25" s="175"/>
      <c r="AW25" s="175"/>
      <c r="AX25" s="176" t="s">
        <v>213</v>
      </c>
      <c r="AY25" s="175"/>
      <c r="AZ25" s="176" t="s">
        <v>213</v>
      </c>
      <c r="BA25" s="175"/>
      <c r="BB25" s="175"/>
      <c r="BC25" s="175"/>
      <c r="BD25" s="175"/>
      <c r="BE25" s="175"/>
      <c r="BF25" s="175"/>
      <c r="BG25" s="176" t="s">
        <v>213</v>
      </c>
      <c r="BH25" s="175"/>
      <c r="BI25" s="176" t="s">
        <v>213</v>
      </c>
      <c r="BJ25" s="175"/>
      <c r="BK25" s="175"/>
      <c r="BL25" s="175"/>
      <c r="BM25" s="175"/>
      <c r="BN25" s="175"/>
      <c r="BO25" s="175"/>
      <c r="BP25" s="176" t="s">
        <v>213</v>
      </c>
      <c r="BQ25" s="175"/>
      <c r="BR25" s="176" t="s">
        <v>213</v>
      </c>
      <c r="BS25" s="175"/>
      <c r="BT25" s="175"/>
      <c r="BU25" s="175"/>
      <c r="BV25" s="175"/>
      <c r="BW25" s="175"/>
      <c r="BX25" s="175"/>
      <c r="BY25" s="176" t="s">
        <v>213</v>
      </c>
      <c r="BZ25" s="175"/>
      <c r="CA25" s="176" t="s">
        <v>213</v>
      </c>
      <c r="CB25" s="175"/>
      <c r="CC25" s="175"/>
      <c r="CD25" s="175"/>
      <c r="CE25" s="175"/>
      <c r="CF25" s="175"/>
      <c r="CG25" s="175"/>
      <c r="CH25" s="176" t="s">
        <v>213</v>
      </c>
      <c r="CI25" s="175"/>
      <c r="CJ25" s="176" t="s">
        <v>213</v>
      </c>
      <c r="CK25" s="175"/>
      <c r="CL25" s="175"/>
      <c r="CM25" s="175"/>
      <c r="CN25" s="175"/>
      <c r="CO25" s="175"/>
      <c r="CP25" s="175"/>
      <c r="CQ25" s="176" t="s">
        <v>213</v>
      </c>
      <c r="CR25" s="175"/>
      <c r="CS25" s="176" t="s">
        <v>213</v>
      </c>
      <c r="CT25" s="175"/>
      <c r="CU25" s="175"/>
      <c r="CV25" s="175"/>
      <c r="CW25" s="175"/>
      <c r="CX25" s="175"/>
      <c r="CY25" s="175"/>
      <c r="CZ25" s="176" t="s">
        <v>213</v>
      </c>
      <c r="DA25" s="175"/>
      <c r="DB25" s="176" t="s">
        <v>213</v>
      </c>
      <c r="DC25" s="175"/>
      <c r="DD25" s="175"/>
      <c r="DE25" s="175"/>
      <c r="DF25" s="175"/>
      <c r="DG25" s="175"/>
      <c r="DH25" s="175"/>
      <c r="DI25" s="176" t="s">
        <v>213</v>
      </c>
      <c r="DJ25" s="175"/>
      <c r="DK25" s="176" t="s">
        <v>213</v>
      </c>
      <c r="DL25" s="175"/>
      <c r="DM25" s="175"/>
      <c r="DN25" s="175"/>
      <c r="DO25" s="175"/>
      <c r="DP25" s="175"/>
      <c r="DQ25" s="175"/>
      <c r="DR25" s="176" t="s">
        <v>213</v>
      </c>
      <c r="DS25" s="175"/>
      <c r="DT25" s="176" t="s">
        <v>213</v>
      </c>
      <c r="DU25" s="175"/>
      <c r="DV25" s="175"/>
      <c r="DW25" s="175"/>
      <c r="DX25" s="175"/>
      <c r="DY25" s="175"/>
      <c r="DZ25" s="175"/>
      <c r="EA25" s="176" t="s">
        <v>213</v>
      </c>
      <c r="EB25" s="175"/>
      <c r="EC25" s="176" t="s">
        <v>213</v>
      </c>
      <c r="ED25" s="175"/>
      <c r="EE25" s="175"/>
      <c r="EF25" s="175"/>
      <c r="EG25" s="175"/>
      <c r="EH25" s="175"/>
      <c r="EI25" s="175"/>
      <c r="EJ25" s="176" t="s">
        <v>213</v>
      </c>
      <c r="EK25" s="175"/>
      <c r="EL25" s="176" t="s">
        <v>213</v>
      </c>
      <c r="EM25" s="175"/>
      <c r="EN25" s="175"/>
      <c r="EO25" s="175"/>
      <c r="EP25" s="175"/>
      <c r="EQ25" s="175"/>
      <c r="ER25" s="175"/>
      <c r="ES25" s="176" t="s">
        <v>213</v>
      </c>
      <c r="ET25" s="175"/>
      <c r="EU25" s="176" t="s">
        <v>213</v>
      </c>
      <c r="EV25" s="175"/>
      <c r="EW25" s="175"/>
      <c r="EX25" s="175"/>
      <c r="EY25" s="175"/>
      <c r="EZ25" s="175"/>
      <c r="FA25" s="175"/>
      <c r="FB25" s="176" t="s">
        <v>213</v>
      </c>
      <c r="FC25" s="175"/>
      <c r="FD25" s="176" t="s">
        <v>213</v>
      </c>
      <c r="FE25" s="175"/>
      <c r="FF25" s="175"/>
      <c r="FG25" s="175"/>
      <c r="FH25" s="175"/>
      <c r="FI25" s="175"/>
      <c r="FJ25" s="175"/>
      <c r="FK25" s="176" t="s">
        <v>213</v>
      </c>
      <c r="FL25" s="175"/>
      <c r="FM25" s="176" t="s">
        <v>213</v>
      </c>
      <c r="FN25" s="175"/>
      <c r="FO25" s="175"/>
      <c r="FP25" s="175"/>
      <c r="FQ25" s="175"/>
      <c r="FR25" s="175"/>
      <c r="FS25" s="175"/>
      <c r="FT25" s="176" t="s">
        <v>213</v>
      </c>
      <c r="FU25" s="175"/>
      <c r="FV25" s="176" t="s">
        <v>213</v>
      </c>
      <c r="FW25" s="175"/>
      <c r="FX25" s="175"/>
      <c r="FY25" s="175"/>
      <c r="FZ25" s="175"/>
      <c r="GA25" s="175"/>
      <c r="GB25" s="175"/>
      <c r="GC25" s="176" t="s">
        <v>213</v>
      </c>
      <c r="GD25" s="175"/>
      <c r="GE25" s="176" t="s">
        <v>213</v>
      </c>
      <c r="GF25" s="175"/>
      <c r="GG25" s="175"/>
      <c r="GH25" s="175"/>
      <c r="GI25" s="175"/>
      <c r="GJ25" s="175"/>
      <c r="GK25" s="175"/>
      <c r="GL25" s="176" t="s">
        <v>213</v>
      </c>
      <c r="GM25" s="175"/>
      <c r="GN25" s="176" t="s">
        <v>213</v>
      </c>
      <c r="GO25" s="175"/>
      <c r="GP25" s="175"/>
      <c r="GQ25" s="175"/>
      <c r="GR25" s="175"/>
      <c r="GS25" s="175"/>
      <c r="GT25" s="175"/>
      <c r="GU25" s="176" t="s">
        <v>213</v>
      </c>
      <c r="GV25" s="175"/>
      <c r="GW25" s="176" t="s">
        <v>213</v>
      </c>
      <c r="GX25" s="175"/>
      <c r="GY25" s="175"/>
      <c r="GZ25" s="175"/>
      <c r="HA25" s="175"/>
      <c r="HB25" s="175"/>
      <c r="HC25" s="175"/>
      <c r="HD25" s="176" t="s">
        <v>213</v>
      </c>
      <c r="HE25" s="175"/>
      <c r="HF25" s="176" t="s">
        <v>213</v>
      </c>
      <c r="HG25" s="175"/>
      <c r="HH25" s="175"/>
      <c r="HI25" s="175"/>
      <c r="HJ25" s="175"/>
      <c r="HK25" s="175"/>
      <c r="HL25" s="175"/>
      <c r="HM25" s="176" t="s">
        <v>213</v>
      </c>
      <c r="HN25" s="175"/>
      <c r="HO25" s="176" t="s">
        <v>213</v>
      </c>
      <c r="HP25" s="175"/>
      <c r="HQ25" s="175"/>
      <c r="HR25" s="175"/>
      <c r="HS25" s="175"/>
      <c r="HT25" s="175"/>
      <c r="HU25" s="175"/>
      <c r="HV25" s="176" t="s">
        <v>213</v>
      </c>
      <c r="HW25" s="175"/>
      <c r="HX25" s="176" t="s">
        <v>213</v>
      </c>
      <c r="HY25" s="175"/>
      <c r="HZ25" s="175"/>
      <c r="IA25" s="175"/>
      <c r="IB25" s="175"/>
      <c r="IC25" s="175"/>
      <c r="ID25" s="175"/>
      <c r="IE25" s="176" t="s">
        <v>213</v>
      </c>
      <c r="IF25" s="175"/>
      <c r="IG25" s="176" t="s">
        <v>213</v>
      </c>
      <c r="IH25" s="175"/>
      <c r="II25" s="175"/>
      <c r="IJ25" s="175"/>
      <c r="IK25" s="175"/>
      <c r="IL25" s="175"/>
      <c r="IM25" s="175"/>
      <c r="IN25" s="176" t="s">
        <v>213</v>
      </c>
      <c r="IO25" s="175"/>
      <c r="IP25" s="176" t="s">
        <v>213</v>
      </c>
      <c r="IQ25" s="175"/>
      <c r="IR25" s="175"/>
      <c r="IS25" s="175"/>
      <c r="IT25" s="175"/>
      <c r="IU25" s="175"/>
      <c r="IV25" s="175"/>
      <c r="IW25" s="176" t="s">
        <v>213</v>
      </c>
      <c r="IX25" s="175"/>
      <c r="IY25" s="176" t="s">
        <v>213</v>
      </c>
      <c r="IZ25" s="175"/>
      <c r="JA25" s="175"/>
      <c r="JB25" s="175"/>
      <c r="JC25" s="175"/>
      <c r="JD25" s="175"/>
      <c r="JE25" s="175"/>
      <c r="JF25" s="176" t="s">
        <v>213</v>
      </c>
      <c r="JG25" s="175"/>
      <c r="JH25" s="176" t="s">
        <v>213</v>
      </c>
      <c r="JI25" s="175"/>
      <c r="JJ25" s="175"/>
      <c r="JK25" s="175"/>
      <c r="JL25" s="175"/>
      <c r="JM25" s="175"/>
      <c r="JN25" s="175"/>
      <c r="JO25" s="176" t="s">
        <v>213</v>
      </c>
      <c r="JP25" s="175"/>
      <c r="JQ25" s="176" t="s">
        <v>213</v>
      </c>
      <c r="JR25" s="175"/>
      <c r="JS25" s="175"/>
      <c r="JT25" s="175"/>
      <c r="JU25" s="175"/>
      <c r="JV25" s="175"/>
      <c r="JW25" s="175"/>
      <c r="JX25" s="176" t="s">
        <v>213</v>
      </c>
      <c r="JY25" s="175"/>
      <c r="JZ25" s="176" t="s">
        <v>213</v>
      </c>
      <c r="KA25" s="175"/>
      <c r="KB25" s="175"/>
      <c r="KC25" s="175"/>
      <c r="KD25" s="175"/>
      <c r="KE25" s="175"/>
      <c r="KF25" s="175"/>
      <c r="KG25" s="176" t="s">
        <v>213</v>
      </c>
      <c r="KH25" s="175"/>
      <c r="KI25" s="176" t="s">
        <v>213</v>
      </c>
      <c r="KJ25" s="175"/>
      <c r="KK25" s="175"/>
      <c r="KL25" s="175"/>
      <c r="KM25" s="175"/>
      <c r="KN25" s="175"/>
      <c r="KO25" s="175"/>
      <c r="KP25" s="176" t="s">
        <v>213</v>
      </c>
      <c r="KQ25" s="175"/>
      <c r="KR25" s="176" t="s">
        <v>213</v>
      </c>
      <c r="KS25" s="175"/>
      <c r="KT25" s="175"/>
      <c r="KU25" s="175"/>
      <c r="KV25" s="175"/>
      <c r="KW25" s="175"/>
      <c r="KX25" s="175"/>
      <c r="KY25" s="176" t="s">
        <v>213</v>
      </c>
      <c r="KZ25" s="175"/>
      <c r="LA25" s="176" t="s">
        <v>213</v>
      </c>
      <c r="LB25" s="175"/>
      <c r="LC25" s="175"/>
      <c r="LD25" s="175"/>
      <c r="LE25" s="175"/>
      <c r="LF25" s="175"/>
      <c r="LG25" s="175"/>
      <c r="LH25" s="176" t="s">
        <v>213</v>
      </c>
      <c r="LI25" s="175"/>
      <c r="LJ25" s="176" t="s">
        <v>213</v>
      </c>
      <c r="LK25" s="175"/>
      <c r="LL25" s="175"/>
      <c r="LM25" s="175"/>
      <c r="LN25" s="175"/>
      <c r="LO25" s="175"/>
      <c r="LP25" s="175"/>
      <c r="LQ25" s="176" t="s">
        <v>213</v>
      </c>
      <c r="LR25" s="175"/>
      <c r="LS25" s="176" t="s">
        <v>213</v>
      </c>
      <c r="LT25" s="175"/>
      <c r="LU25" s="175"/>
      <c r="LV25" s="175"/>
      <c r="LW25" s="175"/>
      <c r="LX25" s="175"/>
      <c r="LY25" s="175"/>
      <c r="LZ25" s="176" t="s">
        <v>213</v>
      </c>
      <c r="MA25" s="175"/>
      <c r="MB25" s="176" t="s">
        <v>213</v>
      </c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</row>
    <row r="26" spans="1:421" x14ac:dyDescent="0.25">
      <c r="A26" s="176">
        <v>11235</v>
      </c>
      <c r="B26" s="176" t="s">
        <v>279</v>
      </c>
      <c r="C26" s="176" t="s">
        <v>280</v>
      </c>
      <c r="D26" s="176" t="s">
        <v>215</v>
      </c>
      <c r="E26" s="176" t="s">
        <v>0</v>
      </c>
      <c r="F26" s="176" t="s">
        <v>243</v>
      </c>
      <c r="G26" s="175"/>
      <c r="H26" s="175"/>
      <c r="I26" s="176">
        <v>667</v>
      </c>
      <c r="J26" s="176" t="s">
        <v>248</v>
      </c>
      <c r="K26" s="175"/>
      <c r="L26" s="175"/>
      <c r="M26" s="175"/>
      <c r="N26" s="176" t="s">
        <v>213</v>
      </c>
      <c r="O26" s="175"/>
      <c r="P26" s="176" t="s">
        <v>213</v>
      </c>
      <c r="Q26" s="175"/>
      <c r="R26" s="175"/>
      <c r="S26" s="175"/>
      <c r="T26" s="176" t="s">
        <v>244</v>
      </c>
      <c r="U26" s="176" t="s">
        <v>220</v>
      </c>
      <c r="V26" s="175"/>
      <c r="W26" s="176">
        <v>20</v>
      </c>
      <c r="X26" s="176" t="s">
        <v>218</v>
      </c>
      <c r="Y26" s="176">
        <v>0.75</v>
      </c>
      <c r="Z26" s="175"/>
      <c r="AA26" s="175"/>
      <c r="AB26" s="176" t="s">
        <v>270</v>
      </c>
      <c r="AC26" s="176" t="s">
        <v>281</v>
      </c>
      <c r="AD26" s="176" t="s">
        <v>235</v>
      </c>
      <c r="AE26" s="175"/>
      <c r="AF26" s="176">
        <v>10</v>
      </c>
      <c r="AG26" s="176" t="s">
        <v>218</v>
      </c>
      <c r="AH26" s="176">
        <v>0.75</v>
      </c>
      <c r="AI26" s="175"/>
      <c r="AJ26" s="175"/>
      <c r="AK26" s="175"/>
      <c r="AL26" s="176" t="s">
        <v>223</v>
      </c>
      <c r="AM26" s="176" t="s">
        <v>224</v>
      </c>
      <c r="AN26" s="175"/>
      <c r="AO26" s="176">
        <v>30</v>
      </c>
      <c r="AP26" s="176" t="s">
        <v>218</v>
      </c>
      <c r="AQ26" s="176">
        <v>0.75</v>
      </c>
      <c r="AR26" s="175"/>
      <c r="AS26" s="175"/>
      <c r="AT26" s="176" t="s">
        <v>270</v>
      </c>
      <c r="AU26" s="176" t="s">
        <v>252</v>
      </c>
      <c r="AV26" s="176">
        <v>41070</v>
      </c>
      <c r="AW26" s="175"/>
      <c r="AX26" s="176">
        <v>8</v>
      </c>
      <c r="AY26" s="176" t="s">
        <v>218</v>
      </c>
      <c r="AZ26" s="176">
        <v>0.75</v>
      </c>
      <c r="BA26" s="175"/>
      <c r="BB26" s="175"/>
      <c r="BC26" s="176" t="s">
        <v>282</v>
      </c>
      <c r="BD26" s="176" t="s">
        <v>227</v>
      </c>
      <c r="BE26" s="176">
        <v>46</v>
      </c>
      <c r="BF26" s="176">
        <v>60</v>
      </c>
      <c r="BG26" s="176">
        <v>53</v>
      </c>
      <c r="BH26" s="176" t="s">
        <v>218</v>
      </c>
      <c r="BI26" s="176">
        <v>0.75</v>
      </c>
      <c r="BJ26" s="175"/>
      <c r="BK26" s="175"/>
      <c r="BL26" s="175"/>
      <c r="BM26" s="176" t="s">
        <v>255</v>
      </c>
      <c r="BN26" s="176">
        <v>41136</v>
      </c>
      <c r="BO26" s="175"/>
      <c r="BP26" s="176">
        <v>30</v>
      </c>
      <c r="BQ26" s="176" t="s">
        <v>225</v>
      </c>
      <c r="BR26" s="176">
        <v>0.5</v>
      </c>
      <c r="BS26" s="176">
        <v>0</v>
      </c>
      <c r="BT26" s="175"/>
      <c r="BU26" s="175"/>
      <c r="BV26" s="176" t="s">
        <v>283</v>
      </c>
      <c r="BW26" s="176">
        <v>41136</v>
      </c>
      <c r="BX26" s="175"/>
      <c r="BY26" s="176">
        <v>30</v>
      </c>
      <c r="BZ26" s="176" t="s">
        <v>225</v>
      </c>
      <c r="CA26" s="176">
        <v>0.5</v>
      </c>
      <c r="CB26" s="176">
        <v>0</v>
      </c>
      <c r="CC26" s="175"/>
      <c r="CD26" s="175"/>
      <c r="CE26" s="175"/>
      <c r="CF26" s="175"/>
      <c r="CG26" s="175"/>
      <c r="CH26" s="176" t="s">
        <v>213</v>
      </c>
      <c r="CI26" s="175"/>
      <c r="CJ26" s="176" t="s">
        <v>213</v>
      </c>
      <c r="CK26" s="176">
        <v>0</v>
      </c>
      <c r="CL26" s="175"/>
      <c r="CM26" s="175"/>
      <c r="CN26" s="175"/>
      <c r="CO26" s="175"/>
      <c r="CP26" s="175"/>
      <c r="CQ26" s="176" t="s">
        <v>213</v>
      </c>
      <c r="CR26" s="175"/>
      <c r="CS26" s="176" t="s">
        <v>213</v>
      </c>
      <c r="CT26" s="175"/>
      <c r="CU26" s="175"/>
      <c r="CV26" s="175"/>
      <c r="CW26" s="176" t="s">
        <v>271</v>
      </c>
      <c r="CX26" s="176">
        <v>16</v>
      </c>
      <c r="CY26" s="176">
        <v>21</v>
      </c>
      <c r="CZ26" s="176">
        <v>18.5</v>
      </c>
      <c r="DA26" s="176" t="s">
        <v>225</v>
      </c>
      <c r="DB26" s="176">
        <v>0.5</v>
      </c>
      <c r="DC26" s="175"/>
      <c r="DD26" s="175"/>
      <c r="DE26" s="175"/>
      <c r="DF26" s="175"/>
      <c r="DG26" s="175"/>
      <c r="DH26" s="175"/>
      <c r="DI26" s="176" t="s">
        <v>213</v>
      </c>
      <c r="DJ26" s="175"/>
      <c r="DK26" s="176" t="s">
        <v>213</v>
      </c>
      <c r="DL26" s="175"/>
      <c r="DM26" s="175"/>
      <c r="DN26" s="175"/>
      <c r="DO26" s="176" t="s">
        <v>228</v>
      </c>
      <c r="DP26" s="176">
        <v>16</v>
      </c>
      <c r="DQ26" s="176">
        <v>21</v>
      </c>
      <c r="DR26" s="176">
        <v>18.5</v>
      </c>
      <c r="DS26" s="176" t="s">
        <v>225</v>
      </c>
      <c r="DT26" s="176">
        <v>0.5</v>
      </c>
      <c r="DU26" s="175"/>
      <c r="DV26" s="175"/>
      <c r="DW26" s="175"/>
      <c r="DX26" s="176" t="s">
        <v>273</v>
      </c>
      <c r="DY26" s="176" t="s">
        <v>224</v>
      </c>
      <c r="DZ26" s="175"/>
      <c r="EA26" s="176">
        <v>30</v>
      </c>
      <c r="EB26" s="176" t="s">
        <v>225</v>
      </c>
      <c r="EC26" s="176">
        <v>0.5</v>
      </c>
      <c r="ED26" s="175"/>
      <c r="EE26" s="175"/>
      <c r="EF26" s="175"/>
      <c r="EG26" s="176" t="s">
        <v>252</v>
      </c>
      <c r="EH26" s="176" t="s">
        <v>224</v>
      </c>
      <c r="EI26" s="175"/>
      <c r="EJ26" s="176">
        <v>30</v>
      </c>
      <c r="EK26" s="176" t="s">
        <v>576</v>
      </c>
      <c r="EL26" s="176">
        <v>0.25</v>
      </c>
      <c r="EM26" s="175"/>
      <c r="EN26" s="175"/>
      <c r="EO26" s="176" t="s">
        <v>284</v>
      </c>
      <c r="EP26" s="175"/>
      <c r="EQ26" s="175"/>
      <c r="ER26" s="175"/>
      <c r="ES26" s="176" t="s">
        <v>213</v>
      </c>
      <c r="ET26" s="175"/>
      <c r="EU26" s="176" t="s">
        <v>213</v>
      </c>
      <c r="EV26" s="175"/>
      <c r="EW26" s="175"/>
      <c r="EX26" s="175"/>
      <c r="EY26" s="176" t="s">
        <v>252</v>
      </c>
      <c r="EZ26" s="176">
        <v>16</v>
      </c>
      <c r="FA26" s="176">
        <v>21</v>
      </c>
      <c r="FB26" s="176">
        <v>18.5</v>
      </c>
      <c r="FC26" s="176" t="s">
        <v>218</v>
      </c>
      <c r="FD26" s="176">
        <v>0.75</v>
      </c>
      <c r="FE26" s="175"/>
      <c r="FF26" s="175"/>
      <c r="FG26" s="176" t="s">
        <v>285</v>
      </c>
      <c r="FH26" s="175"/>
      <c r="FI26" s="175"/>
      <c r="FJ26" s="175"/>
      <c r="FK26" s="176" t="s">
        <v>213</v>
      </c>
      <c r="FL26" s="175"/>
      <c r="FM26" s="176" t="s">
        <v>213</v>
      </c>
      <c r="FN26" s="175"/>
      <c r="FO26" s="176" t="s">
        <v>231</v>
      </c>
      <c r="FP26" s="175"/>
      <c r="FQ26" s="175"/>
      <c r="FR26" s="175"/>
      <c r="FS26" s="175"/>
      <c r="FT26" s="176" t="s">
        <v>213</v>
      </c>
      <c r="FU26" s="175"/>
      <c r="FV26" s="176" t="s">
        <v>213</v>
      </c>
      <c r="FW26" s="175"/>
      <c r="FX26" s="175"/>
      <c r="FY26" s="175"/>
      <c r="FZ26" s="175"/>
      <c r="GA26" s="175"/>
      <c r="GB26" s="175"/>
      <c r="GC26" s="176" t="s">
        <v>213</v>
      </c>
      <c r="GD26" s="175"/>
      <c r="GE26" s="176" t="s">
        <v>213</v>
      </c>
      <c r="GF26" s="175"/>
      <c r="GG26" s="175"/>
      <c r="GH26" s="175"/>
      <c r="GI26" s="175"/>
      <c r="GJ26" s="175"/>
      <c r="GK26" s="175"/>
      <c r="GL26" s="176" t="s">
        <v>213</v>
      </c>
      <c r="GM26" s="175"/>
      <c r="GN26" s="176" t="s">
        <v>213</v>
      </c>
      <c r="GO26" s="175"/>
      <c r="GP26" s="175"/>
      <c r="GQ26" s="175"/>
      <c r="GR26" s="175"/>
      <c r="GS26" s="175"/>
      <c r="GT26" s="175"/>
      <c r="GU26" s="176" t="s">
        <v>213</v>
      </c>
      <c r="GV26" s="175"/>
      <c r="GW26" s="176" t="s">
        <v>213</v>
      </c>
      <c r="GX26" s="175"/>
      <c r="GY26" s="175"/>
      <c r="GZ26" s="175"/>
      <c r="HA26" s="175"/>
      <c r="HB26" s="175"/>
      <c r="HC26" s="175"/>
      <c r="HD26" s="176" t="s">
        <v>213</v>
      </c>
      <c r="HE26" s="175"/>
      <c r="HF26" s="176" t="s">
        <v>213</v>
      </c>
      <c r="HG26" s="175"/>
      <c r="HH26" s="175"/>
      <c r="HI26" s="175"/>
      <c r="HJ26" s="175"/>
      <c r="HK26" s="175"/>
      <c r="HL26" s="175"/>
      <c r="HM26" s="176" t="s">
        <v>213</v>
      </c>
      <c r="HN26" s="175"/>
      <c r="HO26" s="176" t="s">
        <v>213</v>
      </c>
      <c r="HP26" s="175"/>
      <c r="HQ26" s="175"/>
      <c r="HR26" s="175"/>
      <c r="HS26" s="175"/>
      <c r="HT26" s="175"/>
      <c r="HU26" s="175"/>
      <c r="HV26" s="176" t="s">
        <v>213</v>
      </c>
      <c r="HW26" s="175"/>
      <c r="HX26" s="176" t="s">
        <v>213</v>
      </c>
      <c r="HY26" s="175"/>
      <c r="HZ26" s="175"/>
      <c r="IA26" s="175"/>
      <c r="IB26" s="175"/>
      <c r="IC26" s="175"/>
      <c r="ID26" s="175"/>
      <c r="IE26" s="176" t="s">
        <v>213</v>
      </c>
      <c r="IF26" s="175"/>
      <c r="IG26" s="176" t="s">
        <v>213</v>
      </c>
      <c r="IH26" s="175"/>
      <c r="II26" s="175"/>
      <c r="IJ26" s="175"/>
      <c r="IK26" s="175"/>
      <c r="IL26" s="175"/>
      <c r="IM26" s="175"/>
      <c r="IN26" s="176" t="s">
        <v>213</v>
      </c>
      <c r="IO26" s="175"/>
      <c r="IP26" s="176" t="s">
        <v>213</v>
      </c>
      <c r="IQ26" s="175"/>
      <c r="IR26" s="175"/>
      <c r="IS26" s="175"/>
      <c r="IT26" s="175"/>
      <c r="IU26" s="175"/>
      <c r="IV26" s="175"/>
      <c r="IW26" s="176" t="s">
        <v>213</v>
      </c>
      <c r="IX26" s="175"/>
      <c r="IY26" s="176" t="s">
        <v>213</v>
      </c>
      <c r="IZ26" s="175"/>
      <c r="JA26" s="175"/>
      <c r="JB26" s="175"/>
      <c r="JC26" s="175"/>
      <c r="JD26" s="175"/>
      <c r="JE26" s="175"/>
      <c r="JF26" s="176" t="s">
        <v>213</v>
      </c>
      <c r="JG26" s="175"/>
      <c r="JH26" s="176" t="s">
        <v>213</v>
      </c>
      <c r="JI26" s="175"/>
      <c r="JJ26" s="175"/>
      <c r="JK26" s="175"/>
      <c r="JL26" s="175"/>
      <c r="JM26" s="175"/>
      <c r="JN26" s="175"/>
      <c r="JO26" s="176" t="s">
        <v>213</v>
      </c>
      <c r="JP26" s="175"/>
      <c r="JQ26" s="176" t="s">
        <v>213</v>
      </c>
      <c r="JR26" s="175"/>
      <c r="JS26" s="175"/>
      <c r="JT26" s="175"/>
      <c r="JU26" s="175"/>
      <c r="JV26" s="175"/>
      <c r="JW26" s="175"/>
      <c r="JX26" s="176" t="s">
        <v>213</v>
      </c>
      <c r="JY26" s="175"/>
      <c r="JZ26" s="176" t="s">
        <v>213</v>
      </c>
      <c r="KA26" s="175"/>
      <c r="KB26" s="175"/>
      <c r="KC26" s="175"/>
      <c r="KD26" s="175"/>
      <c r="KE26" s="175"/>
      <c r="KF26" s="175"/>
      <c r="KG26" s="176" t="s">
        <v>213</v>
      </c>
      <c r="KH26" s="175"/>
      <c r="KI26" s="176" t="s">
        <v>213</v>
      </c>
      <c r="KJ26" s="175"/>
      <c r="KK26" s="175"/>
      <c r="KL26" s="175"/>
      <c r="KM26" s="175"/>
      <c r="KN26" s="175"/>
      <c r="KO26" s="175"/>
      <c r="KP26" s="176" t="s">
        <v>213</v>
      </c>
      <c r="KQ26" s="175"/>
      <c r="KR26" s="176" t="s">
        <v>213</v>
      </c>
      <c r="KS26" s="175"/>
      <c r="KT26" s="175"/>
      <c r="KU26" s="175"/>
      <c r="KV26" s="175"/>
      <c r="KW26" s="175"/>
      <c r="KX26" s="175"/>
      <c r="KY26" s="176" t="s">
        <v>213</v>
      </c>
      <c r="KZ26" s="175"/>
      <c r="LA26" s="176" t="s">
        <v>213</v>
      </c>
      <c r="LB26" s="175"/>
      <c r="LC26" s="175"/>
      <c r="LD26" s="175"/>
      <c r="LE26" s="175"/>
      <c r="LF26" s="175"/>
      <c r="LG26" s="175"/>
      <c r="LH26" s="176" t="s">
        <v>213</v>
      </c>
      <c r="LI26" s="175"/>
      <c r="LJ26" s="176" t="s">
        <v>213</v>
      </c>
      <c r="LK26" s="175"/>
      <c r="LL26" s="175"/>
      <c r="LM26" s="175"/>
      <c r="LN26" s="175"/>
      <c r="LO26" s="175"/>
      <c r="LP26" s="175"/>
      <c r="LQ26" s="176" t="s">
        <v>213</v>
      </c>
      <c r="LR26" s="175"/>
      <c r="LS26" s="176" t="s">
        <v>213</v>
      </c>
      <c r="LT26" s="175"/>
      <c r="LU26" s="175"/>
      <c r="LV26" s="175"/>
      <c r="LW26" s="175"/>
      <c r="LX26" s="175"/>
      <c r="LY26" s="175"/>
      <c r="LZ26" s="176" t="s">
        <v>213</v>
      </c>
      <c r="MA26" s="175"/>
      <c r="MB26" s="176" t="s">
        <v>213</v>
      </c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</row>
    <row r="27" spans="1:421" x14ac:dyDescent="0.25">
      <c r="A27" s="176">
        <v>11236</v>
      </c>
      <c r="B27" s="176" t="s">
        <v>286</v>
      </c>
      <c r="C27" s="176" t="s">
        <v>287</v>
      </c>
      <c r="D27" s="176" t="s">
        <v>215</v>
      </c>
      <c r="E27" s="176" t="s">
        <v>0</v>
      </c>
      <c r="F27" s="176" t="s">
        <v>243</v>
      </c>
      <c r="G27" s="175"/>
      <c r="H27" s="175"/>
      <c r="I27" s="176">
        <v>20</v>
      </c>
      <c r="J27" s="176" t="s">
        <v>288</v>
      </c>
      <c r="K27" s="175"/>
      <c r="L27" s="175"/>
      <c r="M27" s="175"/>
      <c r="N27" s="176" t="s">
        <v>213</v>
      </c>
      <c r="O27" s="175"/>
      <c r="P27" s="176" t="s">
        <v>213</v>
      </c>
      <c r="Q27" s="175"/>
      <c r="R27" s="175"/>
      <c r="S27" s="175"/>
      <c r="T27" s="176" t="s">
        <v>244</v>
      </c>
      <c r="U27" s="175"/>
      <c r="V27" s="175"/>
      <c r="W27" s="176" t="s">
        <v>213</v>
      </c>
      <c r="X27" s="175"/>
      <c r="Y27" s="176" t="s">
        <v>213</v>
      </c>
      <c r="Z27" s="175"/>
      <c r="AA27" s="175"/>
      <c r="AB27" s="175"/>
      <c r="AC27" s="175"/>
      <c r="AD27" s="175"/>
      <c r="AE27" s="175"/>
      <c r="AF27" s="176" t="s">
        <v>213</v>
      </c>
      <c r="AG27" s="175"/>
      <c r="AH27" s="176" t="s">
        <v>213</v>
      </c>
      <c r="AI27" s="175"/>
      <c r="AJ27" s="175"/>
      <c r="AK27" s="175"/>
      <c r="AL27" s="176" t="s">
        <v>223</v>
      </c>
      <c r="AM27" s="175"/>
      <c r="AN27" s="175"/>
      <c r="AO27" s="176" t="s">
        <v>213</v>
      </c>
      <c r="AP27" s="175"/>
      <c r="AQ27" s="176" t="s">
        <v>213</v>
      </c>
      <c r="AR27" s="175"/>
      <c r="AS27" s="175"/>
      <c r="AT27" s="175"/>
      <c r="AU27" s="175"/>
      <c r="AV27" s="175"/>
      <c r="AW27" s="175"/>
      <c r="AX27" s="176" t="s">
        <v>213</v>
      </c>
      <c r="AY27" s="175"/>
      <c r="AZ27" s="176" t="s">
        <v>213</v>
      </c>
      <c r="BA27" s="175"/>
      <c r="BB27" s="175"/>
      <c r="BC27" s="175"/>
      <c r="BD27" s="175"/>
      <c r="BE27" s="175"/>
      <c r="BF27" s="175"/>
      <c r="BG27" s="176" t="s">
        <v>213</v>
      </c>
      <c r="BH27" s="175"/>
      <c r="BI27" s="176" t="s">
        <v>213</v>
      </c>
      <c r="BJ27" s="175"/>
      <c r="BK27" s="175"/>
      <c r="BL27" s="175"/>
      <c r="BM27" s="175"/>
      <c r="BN27" s="175"/>
      <c r="BO27" s="175"/>
      <c r="BP27" s="176" t="s">
        <v>213</v>
      </c>
      <c r="BQ27" s="175"/>
      <c r="BR27" s="176" t="s">
        <v>213</v>
      </c>
      <c r="BS27" s="176">
        <v>1</v>
      </c>
      <c r="BT27" s="175"/>
      <c r="BU27" s="175"/>
      <c r="BV27" s="175"/>
      <c r="BW27" s="175"/>
      <c r="BX27" s="175"/>
      <c r="BY27" s="176" t="s">
        <v>213</v>
      </c>
      <c r="BZ27" s="175"/>
      <c r="CA27" s="176" t="s">
        <v>213</v>
      </c>
      <c r="CB27" s="176">
        <v>1</v>
      </c>
      <c r="CC27" s="175"/>
      <c r="CD27" s="175"/>
      <c r="CE27" s="175"/>
      <c r="CF27" s="175"/>
      <c r="CG27" s="175"/>
      <c r="CH27" s="176" t="s">
        <v>213</v>
      </c>
      <c r="CI27" s="175"/>
      <c r="CJ27" s="176" t="s">
        <v>213</v>
      </c>
      <c r="CK27" s="176">
        <v>0</v>
      </c>
      <c r="CL27" s="175"/>
      <c r="CM27" s="175"/>
      <c r="CN27" s="175"/>
      <c r="CO27" s="175"/>
      <c r="CP27" s="175"/>
      <c r="CQ27" s="176" t="s">
        <v>213</v>
      </c>
      <c r="CR27" s="175"/>
      <c r="CS27" s="176" t="s">
        <v>213</v>
      </c>
      <c r="CT27" s="175"/>
      <c r="CU27" s="175"/>
      <c r="CV27" s="175"/>
      <c r="CW27" s="175"/>
      <c r="CX27" s="175"/>
      <c r="CY27" s="175"/>
      <c r="CZ27" s="176" t="s">
        <v>213</v>
      </c>
      <c r="DA27" s="175"/>
      <c r="DB27" s="176" t="s">
        <v>213</v>
      </c>
      <c r="DC27" s="175"/>
      <c r="DD27" s="175"/>
      <c r="DE27" s="175"/>
      <c r="DF27" s="175"/>
      <c r="DG27" s="175"/>
      <c r="DH27" s="175"/>
      <c r="DI27" s="176" t="s">
        <v>213</v>
      </c>
      <c r="DJ27" s="175"/>
      <c r="DK27" s="176" t="s">
        <v>213</v>
      </c>
      <c r="DL27" s="175"/>
      <c r="DM27" s="175"/>
      <c r="DN27" s="175"/>
      <c r="DO27" s="175"/>
      <c r="DP27" s="175"/>
      <c r="DQ27" s="175"/>
      <c r="DR27" s="176" t="s">
        <v>213</v>
      </c>
      <c r="DS27" s="175"/>
      <c r="DT27" s="176" t="s">
        <v>213</v>
      </c>
      <c r="DU27" s="175"/>
      <c r="DV27" s="175"/>
      <c r="DW27" s="175"/>
      <c r="DX27" s="175"/>
      <c r="DY27" s="175"/>
      <c r="DZ27" s="175"/>
      <c r="EA27" s="176" t="s">
        <v>213</v>
      </c>
      <c r="EB27" s="175"/>
      <c r="EC27" s="176" t="s">
        <v>213</v>
      </c>
      <c r="ED27" s="175"/>
      <c r="EE27" s="175"/>
      <c r="EF27" s="175"/>
      <c r="EG27" s="175"/>
      <c r="EH27" s="175"/>
      <c r="EI27" s="175"/>
      <c r="EJ27" s="176" t="s">
        <v>213</v>
      </c>
      <c r="EK27" s="175"/>
      <c r="EL27" s="176" t="s">
        <v>213</v>
      </c>
      <c r="EM27" s="175"/>
      <c r="EN27" s="175"/>
      <c r="EO27" s="175"/>
      <c r="EP27" s="175"/>
      <c r="EQ27" s="175"/>
      <c r="ER27" s="175"/>
      <c r="ES27" s="176" t="s">
        <v>213</v>
      </c>
      <c r="ET27" s="175"/>
      <c r="EU27" s="176" t="s">
        <v>213</v>
      </c>
      <c r="EV27" s="175"/>
      <c r="EW27" s="175"/>
      <c r="EX27" s="175"/>
      <c r="EY27" s="175"/>
      <c r="EZ27" s="175"/>
      <c r="FA27" s="175"/>
      <c r="FB27" s="176" t="s">
        <v>213</v>
      </c>
      <c r="FC27" s="175"/>
      <c r="FD27" s="176" t="s">
        <v>213</v>
      </c>
      <c r="FE27" s="175"/>
      <c r="FF27" s="175"/>
      <c r="FG27" s="175"/>
      <c r="FH27" s="175"/>
      <c r="FI27" s="175"/>
      <c r="FJ27" s="175"/>
      <c r="FK27" s="176" t="s">
        <v>213</v>
      </c>
      <c r="FL27" s="175"/>
      <c r="FM27" s="176" t="s">
        <v>213</v>
      </c>
      <c r="FN27" s="175"/>
      <c r="FO27" s="175"/>
      <c r="FP27" s="175"/>
      <c r="FQ27" s="175"/>
      <c r="FR27" s="175"/>
      <c r="FS27" s="175"/>
      <c r="FT27" s="176" t="s">
        <v>213</v>
      </c>
      <c r="FU27" s="175"/>
      <c r="FV27" s="176" t="s">
        <v>213</v>
      </c>
      <c r="FW27" s="175"/>
      <c r="FX27" s="175"/>
      <c r="FY27" s="175"/>
      <c r="FZ27" s="175"/>
      <c r="GA27" s="175"/>
      <c r="GB27" s="175"/>
      <c r="GC27" s="176" t="s">
        <v>213</v>
      </c>
      <c r="GD27" s="175"/>
      <c r="GE27" s="176" t="s">
        <v>213</v>
      </c>
      <c r="GF27" s="175"/>
      <c r="GG27" s="175"/>
      <c r="GH27" s="175"/>
      <c r="GI27" s="175"/>
      <c r="GJ27" s="175"/>
      <c r="GK27" s="175"/>
      <c r="GL27" s="176" t="s">
        <v>213</v>
      </c>
      <c r="GM27" s="175"/>
      <c r="GN27" s="176" t="s">
        <v>213</v>
      </c>
      <c r="GO27" s="175"/>
      <c r="GP27" s="175"/>
      <c r="GQ27" s="175"/>
      <c r="GR27" s="175"/>
      <c r="GS27" s="175"/>
      <c r="GT27" s="175"/>
      <c r="GU27" s="176" t="s">
        <v>213</v>
      </c>
      <c r="GV27" s="175"/>
      <c r="GW27" s="176" t="s">
        <v>213</v>
      </c>
      <c r="GX27" s="175"/>
      <c r="GY27" s="175"/>
      <c r="GZ27" s="175"/>
      <c r="HA27" s="175"/>
      <c r="HB27" s="175"/>
      <c r="HC27" s="175"/>
      <c r="HD27" s="176" t="s">
        <v>213</v>
      </c>
      <c r="HE27" s="175"/>
      <c r="HF27" s="176" t="s">
        <v>213</v>
      </c>
      <c r="HG27" s="175"/>
      <c r="HH27" s="175"/>
      <c r="HI27" s="175"/>
      <c r="HJ27" s="175"/>
      <c r="HK27" s="175"/>
      <c r="HL27" s="175"/>
      <c r="HM27" s="176" t="s">
        <v>213</v>
      </c>
      <c r="HN27" s="175"/>
      <c r="HO27" s="176" t="s">
        <v>213</v>
      </c>
      <c r="HP27" s="175"/>
      <c r="HQ27" s="175"/>
      <c r="HR27" s="175"/>
      <c r="HS27" s="175"/>
      <c r="HT27" s="175"/>
      <c r="HU27" s="175"/>
      <c r="HV27" s="176" t="s">
        <v>213</v>
      </c>
      <c r="HW27" s="175"/>
      <c r="HX27" s="176" t="s">
        <v>213</v>
      </c>
      <c r="HY27" s="175"/>
      <c r="HZ27" s="175"/>
      <c r="IA27" s="175"/>
      <c r="IB27" s="175"/>
      <c r="IC27" s="175"/>
      <c r="ID27" s="175"/>
      <c r="IE27" s="176" t="s">
        <v>213</v>
      </c>
      <c r="IF27" s="175"/>
      <c r="IG27" s="176" t="s">
        <v>213</v>
      </c>
      <c r="IH27" s="175"/>
      <c r="II27" s="175"/>
      <c r="IJ27" s="175"/>
      <c r="IK27" s="175"/>
      <c r="IL27" s="175"/>
      <c r="IM27" s="175"/>
      <c r="IN27" s="176" t="s">
        <v>213</v>
      </c>
      <c r="IO27" s="175"/>
      <c r="IP27" s="176" t="s">
        <v>213</v>
      </c>
      <c r="IQ27" s="175"/>
      <c r="IR27" s="175"/>
      <c r="IS27" s="175"/>
      <c r="IT27" s="175"/>
      <c r="IU27" s="175"/>
      <c r="IV27" s="175"/>
      <c r="IW27" s="176" t="s">
        <v>213</v>
      </c>
      <c r="IX27" s="175"/>
      <c r="IY27" s="176" t="s">
        <v>213</v>
      </c>
      <c r="IZ27" s="175"/>
      <c r="JA27" s="175"/>
      <c r="JB27" s="175"/>
      <c r="JC27" s="175"/>
      <c r="JD27" s="175"/>
      <c r="JE27" s="175"/>
      <c r="JF27" s="176" t="s">
        <v>213</v>
      </c>
      <c r="JG27" s="175"/>
      <c r="JH27" s="176" t="s">
        <v>213</v>
      </c>
      <c r="JI27" s="175"/>
      <c r="JJ27" s="175"/>
      <c r="JK27" s="175"/>
      <c r="JL27" s="175"/>
      <c r="JM27" s="175"/>
      <c r="JN27" s="175"/>
      <c r="JO27" s="176" t="s">
        <v>213</v>
      </c>
      <c r="JP27" s="175"/>
      <c r="JQ27" s="176" t="s">
        <v>213</v>
      </c>
      <c r="JR27" s="175"/>
      <c r="JS27" s="175"/>
      <c r="JT27" s="175"/>
      <c r="JU27" s="175"/>
      <c r="JV27" s="175"/>
      <c r="JW27" s="175"/>
      <c r="JX27" s="176" t="s">
        <v>213</v>
      </c>
      <c r="JY27" s="175"/>
      <c r="JZ27" s="176" t="s">
        <v>213</v>
      </c>
      <c r="KA27" s="175"/>
      <c r="KB27" s="175"/>
      <c r="KC27" s="175"/>
      <c r="KD27" s="175"/>
      <c r="KE27" s="175"/>
      <c r="KF27" s="175"/>
      <c r="KG27" s="176" t="s">
        <v>213</v>
      </c>
      <c r="KH27" s="175"/>
      <c r="KI27" s="176" t="s">
        <v>213</v>
      </c>
      <c r="KJ27" s="175"/>
      <c r="KK27" s="175"/>
      <c r="KL27" s="175"/>
      <c r="KM27" s="175"/>
      <c r="KN27" s="175"/>
      <c r="KO27" s="175"/>
      <c r="KP27" s="176" t="s">
        <v>213</v>
      </c>
      <c r="KQ27" s="175"/>
      <c r="KR27" s="176" t="s">
        <v>213</v>
      </c>
      <c r="KS27" s="175"/>
      <c r="KT27" s="175"/>
      <c r="KU27" s="175"/>
      <c r="KV27" s="175"/>
      <c r="KW27" s="175"/>
      <c r="KX27" s="175"/>
      <c r="KY27" s="176" t="s">
        <v>213</v>
      </c>
      <c r="KZ27" s="175"/>
      <c r="LA27" s="176" t="s">
        <v>213</v>
      </c>
      <c r="LB27" s="175"/>
      <c r="LC27" s="175"/>
      <c r="LD27" s="175"/>
      <c r="LE27" s="175"/>
      <c r="LF27" s="175"/>
      <c r="LG27" s="175"/>
      <c r="LH27" s="176" t="s">
        <v>213</v>
      </c>
      <c r="LI27" s="175"/>
      <c r="LJ27" s="176" t="s">
        <v>213</v>
      </c>
      <c r="LK27" s="175"/>
      <c r="LL27" s="175"/>
      <c r="LM27" s="175"/>
      <c r="LN27" s="175"/>
      <c r="LO27" s="175"/>
      <c r="LP27" s="175"/>
      <c r="LQ27" s="176" t="s">
        <v>213</v>
      </c>
      <c r="LR27" s="175"/>
      <c r="LS27" s="176" t="s">
        <v>213</v>
      </c>
      <c r="LT27" s="175"/>
      <c r="LU27" s="175"/>
      <c r="LV27" s="175"/>
      <c r="LW27" s="175"/>
      <c r="LX27" s="175"/>
      <c r="LY27" s="175"/>
      <c r="LZ27" s="176" t="s">
        <v>213</v>
      </c>
      <c r="MA27" s="175"/>
      <c r="MB27" s="176" t="s">
        <v>213</v>
      </c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</row>
    <row r="28" spans="1:421" x14ac:dyDescent="0.25">
      <c r="A28" s="176">
        <v>11237</v>
      </c>
      <c r="B28" s="176" t="s">
        <v>289</v>
      </c>
      <c r="C28" s="176" t="s">
        <v>290</v>
      </c>
      <c r="D28" s="176" t="s">
        <v>215</v>
      </c>
      <c r="E28" s="176" t="s">
        <v>0</v>
      </c>
      <c r="F28" s="176" t="s">
        <v>243</v>
      </c>
      <c r="G28" s="175"/>
      <c r="H28" s="175"/>
      <c r="I28" s="176">
        <v>555</v>
      </c>
      <c r="J28" s="176" t="s">
        <v>291</v>
      </c>
      <c r="K28" s="175"/>
      <c r="L28" s="175"/>
      <c r="M28" s="175"/>
      <c r="N28" s="176" t="s">
        <v>213</v>
      </c>
      <c r="O28" s="175"/>
      <c r="P28" s="176" t="s">
        <v>213</v>
      </c>
      <c r="Q28" s="175"/>
      <c r="R28" s="175"/>
      <c r="S28" s="175"/>
      <c r="T28" s="176" t="s">
        <v>265</v>
      </c>
      <c r="U28" s="175"/>
      <c r="V28" s="175"/>
      <c r="W28" s="176" t="s">
        <v>213</v>
      </c>
      <c r="X28" s="175"/>
      <c r="Y28" s="176" t="s">
        <v>213</v>
      </c>
      <c r="Z28" s="175"/>
      <c r="AA28" s="175"/>
      <c r="AB28" s="175"/>
      <c r="AC28" s="175"/>
      <c r="AD28" s="175"/>
      <c r="AE28" s="175"/>
      <c r="AF28" s="176" t="s">
        <v>213</v>
      </c>
      <c r="AG28" s="175"/>
      <c r="AH28" s="176" t="s">
        <v>213</v>
      </c>
      <c r="AI28" s="175"/>
      <c r="AJ28" s="175"/>
      <c r="AK28" s="175"/>
      <c r="AL28" s="176" t="s">
        <v>223</v>
      </c>
      <c r="AM28" s="175"/>
      <c r="AN28" s="175"/>
      <c r="AO28" s="176" t="s">
        <v>213</v>
      </c>
      <c r="AP28" s="175"/>
      <c r="AQ28" s="176" t="s">
        <v>213</v>
      </c>
      <c r="AR28" s="175"/>
      <c r="AS28" s="175"/>
      <c r="AT28" s="175"/>
      <c r="AU28" s="175"/>
      <c r="AV28" s="175"/>
      <c r="AW28" s="175"/>
      <c r="AX28" s="176" t="s">
        <v>213</v>
      </c>
      <c r="AY28" s="175"/>
      <c r="AZ28" s="176" t="s">
        <v>213</v>
      </c>
      <c r="BA28" s="175"/>
      <c r="BB28" s="175"/>
      <c r="BC28" s="175"/>
      <c r="BD28" s="175"/>
      <c r="BE28" s="175"/>
      <c r="BF28" s="175"/>
      <c r="BG28" s="176" t="s">
        <v>213</v>
      </c>
      <c r="BH28" s="175"/>
      <c r="BI28" s="176" t="s">
        <v>213</v>
      </c>
      <c r="BJ28" s="175"/>
      <c r="BK28" s="175"/>
      <c r="BL28" s="175"/>
      <c r="BM28" s="175"/>
      <c r="BN28" s="175"/>
      <c r="BO28" s="175"/>
      <c r="BP28" s="176" t="s">
        <v>213</v>
      </c>
      <c r="BQ28" s="175"/>
      <c r="BR28" s="176" t="s">
        <v>213</v>
      </c>
      <c r="BS28" s="175"/>
      <c r="BT28" s="175"/>
      <c r="BU28" s="175"/>
      <c r="BV28" s="175"/>
      <c r="BW28" s="175"/>
      <c r="BX28" s="175"/>
      <c r="BY28" s="176" t="s">
        <v>213</v>
      </c>
      <c r="BZ28" s="175"/>
      <c r="CA28" s="176" t="s">
        <v>213</v>
      </c>
      <c r="CB28" s="175"/>
      <c r="CC28" s="175"/>
      <c r="CD28" s="175"/>
      <c r="CE28" s="175"/>
      <c r="CF28" s="175"/>
      <c r="CG28" s="175"/>
      <c r="CH28" s="176" t="s">
        <v>213</v>
      </c>
      <c r="CI28" s="175"/>
      <c r="CJ28" s="176" t="s">
        <v>213</v>
      </c>
      <c r="CK28" s="175"/>
      <c r="CL28" s="175"/>
      <c r="CM28" s="175"/>
      <c r="CN28" s="175"/>
      <c r="CO28" s="175"/>
      <c r="CP28" s="175"/>
      <c r="CQ28" s="176" t="s">
        <v>213</v>
      </c>
      <c r="CR28" s="175"/>
      <c r="CS28" s="176" t="s">
        <v>213</v>
      </c>
      <c r="CT28" s="175"/>
      <c r="CU28" s="175"/>
      <c r="CV28" s="175"/>
      <c r="CW28" s="175"/>
      <c r="CX28" s="175"/>
      <c r="CY28" s="175"/>
      <c r="CZ28" s="176" t="s">
        <v>213</v>
      </c>
      <c r="DA28" s="175"/>
      <c r="DB28" s="176" t="s">
        <v>213</v>
      </c>
      <c r="DC28" s="175"/>
      <c r="DD28" s="175"/>
      <c r="DE28" s="175"/>
      <c r="DF28" s="175"/>
      <c r="DG28" s="175"/>
      <c r="DH28" s="175"/>
      <c r="DI28" s="176" t="s">
        <v>213</v>
      </c>
      <c r="DJ28" s="175"/>
      <c r="DK28" s="176" t="s">
        <v>213</v>
      </c>
      <c r="DL28" s="175"/>
      <c r="DM28" s="175"/>
      <c r="DN28" s="175"/>
      <c r="DO28" s="175"/>
      <c r="DP28" s="175"/>
      <c r="DQ28" s="175"/>
      <c r="DR28" s="176" t="s">
        <v>213</v>
      </c>
      <c r="DS28" s="175"/>
      <c r="DT28" s="176" t="s">
        <v>213</v>
      </c>
      <c r="DU28" s="175"/>
      <c r="DV28" s="175"/>
      <c r="DW28" s="175"/>
      <c r="DX28" s="175"/>
      <c r="DY28" s="175"/>
      <c r="DZ28" s="175"/>
      <c r="EA28" s="176" t="s">
        <v>213</v>
      </c>
      <c r="EB28" s="175"/>
      <c r="EC28" s="176" t="s">
        <v>213</v>
      </c>
      <c r="ED28" s="175"/>
      <c r="EE28" s="175"/>
      <c r="EF28" s="175"/>
      <c r="EG28" s="175"/>
      <c r="EH28" s="175"/>
      <c r="EI28" s="175"/>
      <c r="EJ28" s="176" t="s">
        <v>213</v>
      </c>
      <c r="EK28" s="175"/>
      <c r="EL28" s="176" t="s">
        <v>213</v>
      </c>
      <c r="EM28" s="175"/>
      <c r="EN28" s="175"/>
      <c r="EO28" s="175"/>
      <c r="EP28" s="175"/>
      <c r="EQ28" s="175"/>
      <c r="ER28" s="175"/>
      <c r="ES28" s="176" t="s">
        <v>213</v>
      </c>
      <c r="ET28" s="175"/>
      <c r="EU28" s="176" t="s">
        <v>213</v>
      </c>
      <c r="EV28" s="175"/>
      <c r="EW28" s="175"/>
      <c r="EX28" s="175"/>
      <c r="EY28" s="175"/>
      <c r="EZ28" s="175"/>
      <c r="FA28" s="175"/>
      <c r="FB28" s="176" t="s">
        <v>213</v>
      </c>
      <c r="FC28" s="175"/>
      <c r="FD28" s="176" t="s">
        <v>213</v>
      </c>
      <c r="FE28" s="175"/>
      <c r="FF28" s="175"/>
      <c r="FG28" s="175"/>
      <c r="FH28" s="175"/>
      <c r="FI28" s="175"/>
      <c r="FJ28" s="175"/>
      <c r="FK28" s="176" t="s">
        <v>213</v>
      </c>
      <c r="FL28" s="175"/>
      <c r="FM28" s="176" t="s">
        <v>213</v>
      </c>
      <c r="FN28" s="175"/>
      <c r="FO28" s="175"/>
      <c r="FP28" s="175"/>
      <c r="FQ28" s="175"/>
      <c r="FR28" s="175"/>
      <c r="FS28" s="175"/>
      <c r="FT28" s="176" t="s">
        <v>213</v>
      </c>
      <c r="FU28" s="175"/>
      <c r="FV28" s="176" t="s">
        <v>213</v>
      </c>
      <c r="FW28" s="175"/>
      <c r="FX28" s="175"/>
      <c r="FY28" s="175"/>
      <c r="FZ28" s="175"/>
      <c r="GA28" s="175"/>
      <c r="GB28" s="175"/>
      <c r="GC28" s="176" t="s">
        <v>213</v>
      </c>
      <c r="GD28" s="175"/>
      <c r="GE28" s="176" t="s">
        <v>213</v>
      </c>
      <c r="GF28" s="175"/>
      <c r="GG28" s="175"/>
      <c r="GH28" s="175"/>
      <c r="GI28" s="175"/>
      <c r="GJ28" s="175"/>
      <c r="GK28" s="175"/>
      <c r="GL28" s="176" t="s">
        <v>213</v>
      </c>
      <c r="GM28" s="175"/>
      <c r="GN28" s="176" t="s">
        <v>213</v>
      </c>
      <c r="GO28" s="175"/>
      <c r="GP28" s="175"/>
      <c r="GQ28" s="175"/>
      <c r="GR28" s="175"/>
      <c r="GS28" s="175"/>
      <c r="GT28" s="175"/>
      <c r="GU28" s="176" t="s">
        <v>213</v>
      </c>
      <c r="GV28" s="175"/>
      <c r="GW28" s="176" t="s">
        <v>213</v>
      </c>
      <c r="GX28" s="175"/>
      <c r="GY28" s="175"/>
      <c r="GZ28" s="175"/>
      <c r="HA28" s="175"/>
      <c r="HB28" s="175"/>
      <c r="HC28" s="175"/>
      <c r="HD28" s="176" t="s">
        <v>213</v>
      </c>
      <c r="HE28" s="175"/>
      <c r="HF28" s="176" t="s">
        <v>213</v>
      </c>
      <c r="HG28" s="175"/>
      <c r="HH28" s="175"/>
      <c r="HI28" s="175"/>
      <c r="HJ28" s="175"/>
      <c r="HK28" s="175"/>
      <c r="HL28" s="175"/>
      <c r="HM28" s="176" t="s">
        <v>213</v>
      </c>
      <c r="HN28" s="175"/>
      <c r="HO28" s="176" t="s">
        <v>213</v>
      </c>
      <c r="HP28" s="175"/>
      <c r="HQ28" s="175"/>
      <c r="HR28" s="175"/>
      <c r="HS28" s="175"/>
      <c r="HT28" s="175"/>
      <c r="HU28" s="175"/>
      <c r="HV28" s="176" t="s">
        <v>213</v>
      </c>
      <c r="HW28" s="175"/>
      <c r="HX28" s="176" t="s">
        <v>213</v>
      </c>
      <c r="HY28" s="175"/>
      <c r="HZ28" s="175"/>
      <c r="IA28" s="175"/>
      <c r="IB28" s="175"/>
      <c r="IC28" s="175"/>
      <c r="ID28" s="175"/>
      <c r="IE28" s="176" t="s">
        <v>213</v>
      </c>
      <c r="IF28" s="175"/>
      <c r="IG28" s="176" t="s">
        <v>213</v>
      </c>
      <c r="IH28" s="175"/>
      <c r="II28" s="175"/>
      <c r="IJ28" s="175"/>
      <c r="IK28" s="175"/>
      <c r="IL28" s="175"/>
      <c r="IM28" s="175"/>
      <c r="IN28" s="176" t="s">
        <v>213</v>
      </c>
      <c r="IO28" s="175"/>
      <c r="IP28" s="176" t="s">
        <v>213</v>
      </c>
      <c r="IQ28" s="175"/>
      <c r="IR28" s="175"/>
      <c r="IS28" s="175"/>
      <c r="IT28" s="175"/>
      <c r="IU28" s="175"/>
      <c r="IV28" s="175"/>
      <c r="IW28" s="176" t="s">
        <v>213</v>
      </c>
      <c r="IX28" s="175"/>
      <c r="IY28" s="176" t="s">
        <v>213</v>
      </c>
      <c r="IZ28" s="175"/>
      <c r="JA28" s="175"/>
      <c r="JB28" s="175"/>
      <c r="JC28" s="175"/>
      <c r="JD28" s="175"/>
      <c r="JE28" s="175"/>
      <c r="JF28" s="176" t="s">
        <v>213</v>
      </c>
      <c r="JG28" s="175"/>
      <c r="JH28" s="176" t="s">
        <v>213</v>
      </c>
      <c r="JI28" s="175"/>
      <c r="JJ28" s="175"/>
      <c r="JK28" s="175"/>
      <c r="JL28" s="175"/>
      <c r="JM28" s="175"/>
      <c r="JN28" s="175"/>
      <c r="JO28" s="176" t="s">
        <v>213</v>
      </c>
      <c r="JP28" s="175"/>
      <c r="JQ28" s="176" t="s">
        <v>213</v>
      </c>
      <c r="JR28" s="175"/>
      <c r="JS28" s="175"/>
      <c r="JT28" s="175"/>
      <c r="JU28" s="175"/>
      <c r="JV28" s="175"/>
      <c r="JW28" s="175"/>
      <c r="JX28" s="176" t="s">
        <v>213</v>
      </c>
      <c r="JY28" s="175"/>
      <c r="JZ28" s="176" t="s">
        <v>213</v>
      </c>
      <c r="KA28" s="175"/>
      <c r="KB28" s="175"/>
      <c r="KC28" s="175"/>
      <c r="KD28" s="175"/>
      <c r="KE28" s="175"/>
      <c r="KF28" s="175"/>
      <c r="KG28" s="176" t="s">
        <v>213</v>
      </c>
      <c r="KH28" s="175"/>
      <c r="KI28" s="176" t="s">
        <v>213</v>
      </c>
      <c r="KJ28" s="175"/>
      <c r="KK28" s="175"/>
      <c r="KL28" s="175"/>
      <c r="KM28" s="175"/>
      <c r="KN28" s="175"/>
      <c r="KO28" s="175"/>
      <c r="KP28" s="176" t="s">
        <v>213</v>
      </c>
      <c r="KQ28" s="175"/>
      <c r="KR28" s="176" t="s">
        <v>213</v>
      </c>
      <c r="KS28" s="175"/>
      <c r="KT28" s="175"/>
      <c r="KU28" s="175"/>
      <c r="KV28" s="175"/>
      <c r="KW28" s="175"/>
      <c r="KX28" s="175"/>
      <c r="KY28" s="176" t="s">
        <v>213</v>
      </c>
      <c r="KZ28" s="175"/>
      <c r="LA28" s="176" t="s">
        <v>213</v>
      </c>
      <c r="LB28" s="175"/>
      <c r="LC28" s="175"/>
      <c r="LD28" s="175"/>
      <c r="LE28" s="175"/>
      <c r="LF28" s="175"/>
      <c r="LG28" s="175"/>
      <c r="LH28" s="176" t="s">
        <v>213</v>
      </c>
      <c r="LI28" s="175"/>
      <c r="LJ28" s="176" t="s">
        <v>213</v>
      </c>
      <c r="LK28" s="175"/>
      <c r="LL28" s="175"/>
      <c r="LM28" s="175"/>
      <c r="LN28" s="175"/>
      <c r="LO28" s="175"/>
      <c r="LP28" s="175"/>
      <c r="LQ28" s="176" t="s">
        <v>213</v>
      </c>
      <c r="LR28" s="175"/>
      <c r="LS28" s="176" t="s">
        <v>213</v>
      </c>
      <c r="LT28" s="175"/>
      <c r="LU28" s="175"/>
      <c r="LV28" s="175"/>
      <c r="LW28" s="175"/>
      <c r="LX28" s="175"/>
      <c r="LY28" s="175"/>
      <c r="LZ28" s="176" t="s">
        <v>213</v>
      </c>
      <c r="MA28" s="175"/>
      <c r="MB28" s="176" t="s">
        <v>213</v>
      </c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</row>
    <row r="29" spans="1:421" x14ac:dyDescent="0.25">
      <c r="A29" s="176">
        <v>11238</v>
      </c>
      <c r="B29" s="176" t="s">
        <v>292</v>
      </c>
      <c r="C29" s="176" t="s">
        <v>260</v>
      </c>
      <c r="D29" s="176" t="s">
        <v>215</v>
      </c>
      <c r="E29" s="176" t="s">
        <v>0</v>
      </c>
      <c r="F29" s="176" t="s">
        <v>243</v>
      </c>
      <c r="G29" s="175"/>
      <c r="H29" s="175"/>
      <c r="I29" s="176">
        <v>222</v>
      </c>
      <c r="J29" s="176" t="s">
        <v>293</v>
      </c>
      <c r="K29" s="175"/>
      <c r="L29" s="175"/>
      <c r="M29" s="175"/>
      <c r="N29" s="176" t="s">
        <v>213</v>
      </c>
      <c r="O29" s="175"/>
      <c r="P29" s="176" t="s">
        <v>213</v>
      </c>
      <c r="Q29" s="175"/>
      <c r="R29" s="175"/>
      <c r="S29" s="175"/>
      <c r="T29" s="176" t="s">
        <v>265</v>
      </c>
      <c r="U29" s="175"/>
      <c r="V29" s="175"/>
      <c r="W29" s="176" t="s">
        <v>213</v>
      </c>
      <c r="X29" s="175"/>
      <c r="Y29" s="176" t="s">
        <v>213</v>
      </c>
      <c r="Z29" s="175"/>
      <c r="AA29" s="175"/>
      <c r="AB29" s="175"/>
      <c r="AC29" s="175"/>
      <c r="AD29" s="175"/>
      <c r="AE29" s="175"/>
      <c r="AF29" s="176" t="s">
        <v>213</v>
      </c>
      <c r="AG29" s="175"/>
      <c r="AH29" s="176" t="s">
        <v>213</v>
      </c>
      <c r="AI29" s="175"/>
      <c r="AJ29" s="175"/>
      <c r="AK29" s="175"/>
      <c r="AL29" s="176" t="s">
        <v>223</v>
      </c>
      <c r="AM29" s="175"/>
      <c r="AN29" s="175"/>
      <c r="AO29" s="176" t="s">
        <v>213</v>
      </c>
      <c r="AP29" s="175"/>
      <c r="AQ29" s="176" t="s">
        <v>213</v>
      </c>
      <c r="AR29" s="175"/>
      <c r="AS29" s="175"/>
      <c r="AT29" s="175"/>
      <c r="AU29" s="175"/>
      <c r="AV29" s="175"/>
      <c r="AW29" s="175"/>
      <c r="AX29" s="176" t="s">
        <v>213</v>
      </c>
      <c r="AY29" s="175"/>
      <c r="AZ29" s="176" t="s">
        <v>213</v>
      </c>
      <c r="BA29" s="175"/>
      <c r="BB29" s="175"/>
      <c r="BC29" s="175"/>
      <c r="BD29" s="175"/>
      <c r="BE29" s="175"/>
      <c r="BF29" s="175"/>
      <c r="BG29" s="176" t="s">
        <v>213</v>
      </c>
      <c r="BH29" s="175"/>
      <c r="BI29" s="176" t="s">
        <v>213</v>
      </c>
      <c r="BJ29" s="175"/>
      <c r="BK29" s="175"/>
      <c r="BL29" s="175"/>
      <c r="BM29" s="175"/>
      <c r="BN29" s="175"/>
      <c r="BO29" s="175"/>
      <c r="BP29" s="176" t="s">
        <v>213</v>
      </c>
      <c r="BQ29" s="175"/>
      <c r="BR29" s="176" t="s">
        <v>213</v>
      </c>
      <c r="BS29" s="175"/>
      <c r="BT29" s="175"/>
      <c r="BU29" s="175"/>
      <c r="BV29" s="175"/>
      <c r="BW29" s="175"/>
      <c r="BX29" s="175"/>
      <c r="BY29" s="176" t="s">
        <v>213</v>
      </c>
      <c r="BZ29" s="175"/>
      <c r="CA29" s="176" t="s">
        <v>213</v>
      </c>
      <c r="CB29" s="175"/>
      <c r="CC29" s="175"/>
      <c r="CD29" s="175"/>
      <c r="CE29" s="175"/>
      <c r="CF29" s="175"/>
      <c r="CG29" s="175"/>
      <c r="CH29" s="176" t="s">
        <v>213</v>
      </c>
      <c r="CI29" s="175"/>
      <c r="CJ29" s="176" t="s">
        <v>213</v>
      </c>
      <c r="CK29" s="175"/>
      <c r="CL29" s="175"/>
      <c r="CM29" s="175"/>
      <c r="CN29" s="175"/>
      <c r="CO29" s="175"/>
      <c r="CP29" s="175"/>
      <c r="CQ29" s="176" t="s">
        <v>213</v>
      </c>
      <c r="CR29" s="175"/>
      <c r="CS29" s="176" t="s">
        <v>213</v>
      </c>
      <c r="CT29" s="175"/>
      <c r="CU29" s="175"/>
      <c r="CV29" s="175"/>
      <c r="CW29" s="175"/>
      <c r="CX29" s="175"/>
      <c r="CY29" s="175"/>
      <c r="CZ29" s="176" t="s">
        <v>213</v>
      </c>
      <c r="DA29" s="175"/>
      <c r="DB29" s="176" t="s">
        <v>213</v>
      </c>
      <c r="DC29" s="175"/>
      <c r="DD29" s="175"/>
      <c r="DE29" s="175"/>
      <c r="DF29" s="175"/>
      <c r="DG29" s="175"/>
      <c r="DH29" s="175"/>
      <c r="DI29" s="176" t="s">
        <v>213</v>
      </c>
      <c r="DJ29" s="175"/>
      <c r="DK29" s="176" t="s">
        <v>213</v>
      </c>
      <c r="DL29" s="175"/>
      <c r="DM29" s="175"/>
      <c r="DN29" s="175"/>
      <c r="DO29" s="175"/>
      <c r="DP29" s="175"/>
      <c r="DQ29" s="175"/>
      <c r="DR29" s="176" t="s">
        <v>213</v>
      </c>
      <c r="DS29" s="175"/>
      <c r="DT29" s="176" t="s">
        <v>213</v>
      </c>
      <c r="DU29" s="175"/>
      <c r="DV29" s="175"/>
      <c r="DW29" s="175"/>
      <c r="DX29" s="175"/>
      <c r="DY29" s="175"/>
      <c r="DZ29" s="175"/>
      <c r="EA29" s="176" t="s">
        <v>213</v>
      </c>
      <c r="EB29" s="175"/>
      <c r="EC29" s="176" t="s">
        <v>213</v>
      </c>
      <c r="ED29" s="175"/>
      <c r="EE29" s="175"/>
      <c r="EF29" s="175"/>
      <c r="EG29" s="175"/>
      <c r="EH29" s="175"/>
      <c r="EI29" s="175"/>
      <c r="EJ29" s="176" t="s">
        <v>213</v>
      </c>
      <c r="EK29" s="175"/>
      <c r="EL29" s="176" t="s">
        <v>213</v>
      </c>
      <c r="EM29" s="175"/>
      <c r="EN29" s="175"/>
      <c r="EO29" s="175"/>
      <c r="EP29" s="175"/>
      <c r="EQ29" s="175"/>
      <c r="ER29" s="175"/>
      <c r="ES29" s="176" t="s">
        <v>213</v>
      </c>
      <c r="ET29" s="175"/>
      <c r="EU29" s="176" t="s">
        <v>213</v>
      </c>
      <c r="EV29" s="175"/>
      <c r="EW29" s="175"/>
      <c r="EX29" s="175"/>
      <c r="EY29" s="175"/>
      <c r="EZ29" s="175"/>
      <c r="FA29" s="175"/>
      <c r="FB29" s="176" t="s">
        <v>213</v>
      </c>
      <c r="FC29" s="175"/>
      <c r="FD29" s="176" t="s">
        <v>213</v>
      </c>
      <c r="FE29" s="175"/>
      <c r="FF29" s="175"/>
      <c r="FG29" s="175"/>
      <c r="FH29" s="175"/>
      <c r="FI29" s="175"/>
      <c r="FJ29" s="175"/>
      <c r="FK29" s="176" t="s">
        <v>213</v>
      </c>
      <c r="FL29" s="175"/>
      <c r="FM29" s="176" t="s">
        <v>213</v>
      </c>
      <c r="FN29" s="175"/>
      <c r="FO29" s="175"/>
      <c r="FP29" s="175"/>
      <c r="FQ29" s="175"/>
      <c r="FR29" s="175"/>
      <c r="FS29" s="175"/>
      <c r="FT29" s="176" t="s">
        <v>213</v>
      </c>
      <c r="FU29" s="175"/>
      <c r="FV29" s="176" t="s">
        <v>213</v>
      </c>
      <c r="FW29" s="175"/>
      <c r="FX29" s="175"/>
      <c r="FY29" s="175"/>
      <c r="FZ29" s="175"/>
      <c r="GA29" s="175"/>
      <c r="GB29" s="175"/>
      <c r="GC29" s="176" t="s">
        <v>213</v>
      </c>
      <c r="GD29" s="175"/>
      <c r="GE29" s="176" t="s">
        <v>213</v>
      </c>
      <c r="GF29" s="175"/>
      <c r="GG29" s="175"/>
      <c r="GH29" s="175"/>
      <c r="GI29" s="175"/>
      <c r="GJ29" s="175"/>
      <c r="GK29" s="175"/>
      <c r="GL29" s="176" t="s">
        <v>213</v>
      </c>
      <c r="GM29" s="175"/>
      <c r="GN29" s="176" t="s">
        <v>213</v>
      </c>
      <c r="GO29" s="175"/>
      <c r="GP29" s="175"/>
      <c r="GQ29" s="175"/>
      <c r="GR29" s="175"/>
      <c r="GS29" s="175"/>
      <c r="GT29" s="175"/>
      <c r="GU29" s="176" t="s">
        <v>213</v>
      </c>
      <c r="GV29" s="175"/>
      <c r="GW29" s="176" t="s">
        <v>213</v>
      </c>
      <c r="GX29" s="175"/>
      <c r="GY29" s="175"/>
      <c r="GZ29" s="175"/>
      <c r="HA29" s="175"/>
      <c r="HB29" s="175"/>
      <c r="HC29" s="175"/>
      <c r="HD29" s="176" t="s">
        <v>213</v>
      </c>
      <c r="HE29" s="175"/>
      <c r="HF29" s="176" t="s">
        <v>213</v>
      </c>
      <c r="HG29" s="175"/>
      <c r="HH29" s="175"/>
      <c r="HI29" s="175"/>
      <c r="HJ29" s="175"/>
      <c r="HK29" s="175"/>
      <c r="HL29" s="175"/>
      <c r="HM29" s="176" t="s">
        <v>213</v>
      </c>
      <c r="HN29" s="175"/>
      <c r="HO29" s="176" t="s">
        <v>213</v>
      </c>
      <c r="HP29" s="175"/>
      <c r="HQ29" s="175"/>
      <c r="HR29" s="175"/>
      <c r="HS29" s="175"/>
      <c r="HT29" s="175"/>
      <c r="HU29" s="175"/>
      <c r="HV29" s="176" t="s">
        <v>213</v>
      </c>
      <c r="HW29" s="175"/>
      <c r="HX29" s="176" t="s">
        <v>213</v>
      </c>
      <c r="HY29" s="175"/>
      <c r="HZ29" s="175"/>
      <c r="IA29" s="175"/>
      <c r="IB29" s="175"/>
      <c r="IC29" s="175"/>
      <c r="ID29" s="175"/>
      <c r="IE29" s="176" t="s">
        <v>213</v>
      </c>
      <c r="IF29" s="175"/>
      <c r="IG29" s="176" t="s">
        <v>213</v>
      </c>
      <c r="IH29" s="175"/>
      <c r="II29" s="175"/>
      <c r="IJ29" s="175"/>
      <c r="IK29" s="175"/>
      <c r="IL29" s="175"/>
      <c r="IM29" s="175"/>
      <c r="IN29" s="176" t="s">
        <v>213</v>
      </c>
      <c r="IO29" s="175"/>
      <c r="IP29" s="176" t="s">
        <v>213</v>
      </c>
      <c r="IQ29" s="175"/>
      <c r="IR29" s="175"/>
      <c r="IS29" s="175"/>
      <c r="IT29" s="175"/>
      <c r="IU29" s="175"/>
      <c r="IV29" s="175"/>
      <c r="IW29" s="176" t="s">
        <v>213</v>
      </c>
      <c r="IX29" s="175"/>
      <c r="IY29" s="176" t="s">
        <v>213</v>
      </c>
      <c r="IZ29" s="175"/>
      <c r="JA29" s="175"/>
      <c r="JB29" s="175"/>
      <c r="JC29" s="175"/>
      <c r="JD29" s="175"/>
      <c r="JE29" s="175"/>
      <c r="JF29" s="176" t="s">
        <v>213</v>
      </c>
      <c r="JG29" s="175"/>
      <c r="JH29" s="176" t="s">
        <v>213</v>
      </c>
      <c r="JI29" s="175"/>
      <c r="JJ29" s="175"/>
      <c r="JK29" s="175"/>
      <c r="JL29" s="175"/>
      <c r="JM29" s="175"/>
      <c r="JN29" s="175"/>
      <c r="JO29" s="176" t="s">
        <v>213</v>
      </c>
      <c r="JP29" s="175"/>
      <c r="JQ29" s="176" t="s">
        <v>213</v>
      </c>
      <c r="JR29" s="175"/>
      <c r="JS29" s="175"/>
      <c r="JT29" s="175"/>
      <c r="JU29" s="175"/>
      <c r="JV29" s="175"/>
      <c r="JW29" s="175"/>
      <c r="JX29" s="176" t="s">
        <v>213</v>
      </c>
      <c r="JY29" s="175"/>
      <c r="JZ29" s="176" t="s">
        <v>213</v>
      </c>
      <c r="KA29" s="175"/>
      <c r="KB29" s="175"/>
      <c r="KC29" s="175"/>
      <c r="KD29" s="175"/>
      <c r="KE29" s="175"/>
      <c r="KF29" s="175"/>
      <c r="KG29" s="176" t="s">
        <v>213</v>
      </c>
      <c r="KH29" s="175"/>
      <c r="KI29" s="176" t="s">
        <v>213</v>
      </c>
      <c r="KJ29" s="175"/>
      <c r="KK29" s="175"/>
      <c r="KL29" s="175"/>
      <c r="KM29" s="175"/>
      <c r="KN29" s="175"/>
      <c r="KO29" s="175"/>
      <c r="KP29" s="176" t="s">
        <v>213</v>
      </c>
      <c r="KQ29" s="175"/>
      <c r="KR29" s="176" t="s">
        <v>213</v>
      </c>
      <c r="KS29" s="175"/>
      <c r="KT29" s="175"/>
      <c r="KU29" s="175"/>
      <c r="KV29" s="175"/>
      <c r="KW29" s="175"/>
      <c r="KX29" s="175"/>
      <c r="KY29" s="176" t="s">
        <v>213</v>
      </c>
      <c r="KZ29" s="175"/>
      <c r="LA29" s="176" t="s">
        <v>213</v>
      </c>
      <c r="LB29" s="175"/>
      <c r="LC29" s="175"/>
      <c r="LD29" s="175"/>
      <c r="LE29" s="175"/>
      <c r="LF29" s="175"/>
      <c r="LG29" s="175"/>
      <c r="LH29" s="176" t="s">
        <v>213</v>
      </c>
      <c r="LI29" s="175"/>
      <c r="LJ29" s="176" t="s">
        <v>213</v>
      </c>
      <c r="LK29" s="175"/>
      <c r="LL29" s="175"/>
      <c r="LM29" s="175"/>
      <c r="LN29" s="175"/>
      <c r="LO29" s="175"/>
      <c r="LP29" s="175"/>
      <c r="LQ29" s="176" t="s">
        <v>213</v>
      </c>
      <c r="LR29" s="175"/>
      <c r="LS29" s="176" t="s">
        <v>213</v>
      </c>
      <c r="LT29" s="175"/>
      <c r="LU29" s="175"/>
      <c r="LV29" s="175"/>
      <c r="LW29" s="175"/>
      <c r="LX29" s="175"/>
      <c r="LY29" s="175"/>
      <c r="LZ29" s="176" t="s">
        <v>213</v>
      </c>
      <c r="MA29" s="175"/>
      <c r="MB29" s="176" t="s">
        <v>213</v>
      </c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</row>
    <row r="30" spans="1:421" x14ac:dyDescent="0.25">
      <c r="A30" s="176">
        <v>11239</v>
      </c>
      <c r="B30" s="176" t="s">
        <v>294</v>
      </c>
      <c r="C30" s="176" t="s">
        <v>295</v>
      </c>
      <c r="D30" s="176" t="s">
        <v>215</v>
      </c>
      <c r="E30" s="176" t="s">
        <v>0</v>
      </c>
      <c r="F30" s="176" t="s">
        <v>243</v>
      </c>
      <c r="G30" s="175"/>
      <c r="H30" s="175"/>
      <c r="I30" s="176">
        <v>45</v>
      </c>
      <c r="J30" s="176" t="s">
        <v>296</v>
      </c>
      <c r="K30" s="175"/>
      <c r="L30" s="175"/>
      <c r="M30" s="175"/>
      <c r="N30" s="176" t="s">
        <v>213</v>
      </c>
      <c r="O30" s="175"/>
      <c r="P30" s="176" t="s">
        <v>213</v>
      </c>
      <c r="Q30" s="175"/>
      <c r="R30" s="175"/>
      <c r="S30" s="175"/>
      <c r="T30" s="176" t="s">
        <v>244</v>
      </c>
      <c r="U30" s="175"/>
      <c r="V30" s="175"/>
      <c r="W30" s="176" t="s">
        <v>213</v>
      </c>
      <c r="X30" s="175"/>
      <c r="Y30" s="176" t="s">
        <v>213</v>
      </c>
      <c r="Z30" s="175"/>
      <c r="AA30" s="175"/>
      <c r="AB30" s="175"/>
      <c r="AC30" s="175"/>
      <c r="AD30" s="175"/>
      <c r="AE30" s="175"/>
      <c r="AF30" s="176" t="s">
        <v>213</v>
      </c>
      <c r="AG30" s="175"/>
      <c r="AH30" s="176" t="s">
        <v>213</v>
      </c>
      <c r="AI30" s="175"/>
      <c r="AJ30" s="175"/>
      <c r="AK30" s="175"/>
      <c r="AL30" s="176" t="s">
        <v>223</v>
      </c>
      <c r="AM30" s="175"/>
      <c r="AN30" s="175"/>
      <c r="AO30" s="176" t="s">
        <v>213</v>
      </c>
      <c r="AP30" s="175"/>
      <c r="AQ30" s="176" t="s">
        <v>213</v>
      </c>
      <c r="AR30" s="175"/>
      <c r="AS30" s="175"/>
      <c r="AT30" s="175"/>
      <c r="AU30" s="175"/>
      <c r="AV30" s="175"/>
      <c r="AW30" s="175"/>
      <c r="AX30" s="176" t="s">
        <v>213</v>
      </c>
      <c r="AY30" s="175"/>
      <c r="AZ30" s="176" t="s">
        <v>213</v>
      </c>
      <c r="BA30" s="175"/>
      <c r="BB30" s="175"/>
      <c r="BC30" s="175"/>
      <c r="BD30" s="175"/>
      <c r="BE30" s="175"/>
      <c r="BF30" s="175"/>
      <c r="BG30" s="176" t="s">
        <v>213</v>
      </c>
      <c r="BH30" s="175"/>
      <c r="BI30" s="176" t="s">
        <v>213</v>
      </c>
      <c r="BJ30" s="175"/>
      <c r="BK30" s="175"/>
      <c r="BL30" s="175"/>
      <c r="BM30" s="175"/>
      <c r="BN30" s="175"/>
      <c r="BO30" s="175"/>
      <c r="BP30" s="176" t="s">
        <v>213</v>
      </c>
      <c r="BQ30" s="175"/>
      <c r="BR30" s="176" t="s">
        <v>213</v>
      </c>
      <c r="BS30" s="176">
        <v>1</v>
      </c>
      <c r="BT30" s="175"/>
      <c r="BU30" s="175"/>
      <c r="BV30" s="175"/>
      <c r="BW30" s="175"/>
      <c r="BX30" s="175"/>
      <c r="BY30" s="176" t="s">
        <v>213</v>
      </c>
      <c r="BZ30" s="175"/>
      <c r="CA30" s="176" t="s">
        <v>213</v>
      </c>
      <c r="CB30" s="176">
        <v>1</v>
      </c>
      <c r="CC30" s="175"/>
      <c r="CD30" s="175"/>
      <c r="CE30" s="175"/>
      <c r="CF30" s="175"/>
      <c r="CG30" s="175"/>
      <c r="CH30" s="176" t="s">
        <v>213</v>
      </c>
      <c r="CI30" s="175"/>
      <c r="CJ30" s="176" t="s">
        <v>213</v>
      </c>
      <c r="CK30" s="176">
        <v>0</v>
      </c>
      <c r="CL30" s="175"/>
      <c r="CM30" s="175"/>
      <c r="CN30" s="175"/>
      <c r="CO30" s="175"/>
      <c r="CP30" s="175"/>
      <c r="CQ30" s="176" t="s">
        <v>213</v>
      </c>
      <c r="CR30" s="175"/>
      <c r="CS30" s="176" t="s">
        <v>213</v>
      </c>
      <c r="CT30" s="175"/>
      <c r="CU30" s="175"/>
      <c r="CV30" s="175"/>
      <c r="CW30" s="175"/>
      <c r="CX30" s="175"/>
      <c r="CY30" s="175"/>
      <c r="CZ30" s="176" t="s">
        <v>213</v>
      </c>
      <c r="DA30" s="175"/>
      <c r="DB30" s="176" t="s">
        <v>213</v>
      </c>
      <c r="DC30" s="175"/>
      <c r="DD30" s="175"/>
      <c r="DE30" s="175"/>
      <c r="DF30" s="175"/>
      <c r="DG30" s="175"/>
      <c r="DH30" s="175"/>
      <c r="DI30" s="176" t="s">
        <v>213</v>
      </c>
      <c r="DJ30" s="175"/>
      <c r="DK30" s="176" t="s">
        <v>213</v>
      </c>
      <c r="DL30" s="175"/>
      <c r="DM30" s="175"/>
      <c r="DN30" s="175"/>
      <c r="DO30" s="175"/>
      <c r="DP30" s="175"/>
      <c r="DQ30" s="175"/>
      <c r="DR30" s="176" t="s">
        <v>213</v>
      </c>
      <c r="DS30" s="175"/>
      <c r="DT30" s="176" t="s">
        <v>213</v>
      </c>
      <c r="DU30" s="175"/>
      <c r="DV30" s="175"/>
      <c r="DW30" s="175"/>
      <c r="DX30" s="175"/>
      <c r="DY30" s="175"/>
      <c r="DZ30" s="175"/>
      <c r="EA30" s="176" t="s">
        <v>213</v>
      </c>
      <c r="EB30" s="175"/>
      <c r="EC30" s="176" t="s">
        <v>213</v>
      </c>
      <c r="ED30" s="175"/>
      <c r="EE30" s="175"/>
      <c r="EF30" s="175"/>
      <c r="EG30" s="175"/>
      <c r="EH30" s="175"/>
      <c r="EI30" s="175"/>
      <c r="EJ30" s="176" t="s">
        <v>213</v>
      </c>
      <c r="EK30" s="175"/>
      <c r="EL30" s="176" t="s">
        <v>213</v>
      </c>
      <c r="EM30" s="175"/>
      <c r="EN30" s="175"/>
      <c r="EO30" s="175"/>
      <c r="EP30" s="175"/>
      <c r="EQ30" s="175"/>
      <c r="ER30" s="175"/>
      <c r="ES30" s="176" t="s">
        <v>213</v>
      </c>
      <c r="ET30" s="175"/>
      <c r="EU30" s="176" t="s">
        <v>213</v>
      </c>
      <c r="EV30" s="175"/>
      <c r="EW30" s="175"/>
      <c r="EX30" s="175"/>
      <c r="EY30" s="175"/>
      <c r="EZ30" s="175"/>
      <c r="FA30" s="175"/>
      <c r="FB30" s="176" t="s">
        <v>213</v>
      </c>
      <c r="FC30" s="175"/>
      <c r="FD30" s="176" t="s">
        <v>213</v>
      </c>
      <c r="FE30" s="175"/>
      <c r="FF30" s="175"/>
      <c r="FG30" s="175"/>
      <c r="FH30" s="175"/>
      <c r="FI30" s="175"/>
      <c r="FJ30" s="175"/>
      <c r="FK30" s="176" t="s">
        <v>213</v>
      </c>
      <c r="FL30" s="175"/>
      <c r="FM30" s="176" t="s">
        <v>213</v>
      </c>
      <c r="FN30" s="175"/>
      <c r="FO30" s="175"/>
      <c r="FP30" s="175"/>
      <c r="FQ30" s="175"/>
      <c r="FR30" s="175"/>
      <c r="FS30" s="175"/>
      <c r="FT30" s="176" t="s">
        <v>213</v>
      </c>
      <c r="FU30" s="175"/>
      <c r="FV30" s="176" t="s">
        <v>213</v>
      </c>
      <c r="FW30" s="175"/>
      <c r="FX30" s="175"/>
      <c r="FY30" s="175"/>
      <c r="FZ30" s="175"/>
      <c r="GA30" s="175"/>
      <c r="GB30" s="175"/>
      <c r="GC30" s="176" t="s">
        <v>213</v>
      </c>
      <c r="GD30" s="175"/>
      <c r="GE30" s="176" t="s">
        <v>213</v>
      </c>
      <c r="GF30" s="175"/>
      <c r="GG30" s="175"/>
      <c r="GH30" s="175"/>
      <c r="GI30" s="175"/>
      <c r="GJ30" s="175"/>
      <c r="GK30" s="175"/>
      <c r="GL30" s="176" t="s">
        <v>213</v>
      </c>
      <c r="GM30" s="175"/>
      <c r="GN30" s="176" t="s">
        <v>213</v>
      </c>
      <c r="GO30" s="175"/>
      <c r="GP30" s="175"/>
      <c r="GQ30" s="175"/>
      <c r="GR30" s="175"/>
      <c r="GS30" s="175"/>
      <c r="GT30" s="175"/>
      <c r="GU30" s="176" t="s">
        <v>213</v>
      </c>
      <c r="GV30" s="175"/>
      <c r="GW30" s="176" t="s">
        <v>213</v>
      </c>
      <c r="GX30" s="175"/>
      <c r="GY30" s="175"/>
      <c r="GZ30" s="175"/>
      <c r="HA30" s="175"/>
      <c r="HB30" s="175"/>
      <c r="HC30" s="175"/>
      <c r="HD30" s="176" t="s">
        <v>213</v>
      </c>
      <c r="HE30" s="175"/>
      <c r="HF30" s="176" t="s">
        <v>213</v>
      </c>
      <c r="HG30" s="175"/>
      <c r="HH30" s="175"/>
      <c r="HI30" s="175"/>
      <c r="HJ30" s="175"/>
      <c r="HK30" s="175"/>
      <c r="HL30" s="175"/>
      <c r="HM30" s="176" t="s">
        <v>213</v>
      </c>
      <c r="HN30" s="175"/>
      <c r="HO30" s="176" t="s">
        <v>213</v>
      </c>
      <c r="HP30" s="175"/>
      <c r="HQ30" s="175"/>
      <c r="HR30" s="175"/>
      <c r="HS30" s="175"/>
      <c r="HT30" s="175"/>
      <c r="HU30" s="175"/>
      <c r="HV30" s="176" t="s">
        <v>213</v>
      </c>
      <c r="HW30" s="175"/>
      <c r="HX30" s="176" t="s">
        <v>213</v>
      </c>
      <c r="HY30" s="175"/>
      <c r="HZ30" s="175"/>
      <c r="IA30" s="175"/>
      <c r="IB30" s="175"/>
      <c r="IC30" s="175"/>
      <c r="ID30" s="175"/>
      <c r="IE30" s="176" t="s">
        <v>213</v>
      </c>
      <c r="IF30" s="175"/>
      <c r="IG30" s="176" t="s">
        <v>213</v>
      </c>
      <c r="IH30" s="175"/>
      <c r="II30" s="175"/>
      <c r="IJ30" s="175"/>
      <c r="IK30" s="175"/>
      <c r="IL30" s="175"/>
      <c r="IM30" s="175"/>
      <c r="IN30" s="176" t="s">
        <v>213</v>
      </c>
      <c r="IO30" s="175"/>
      <c r="IP30" s="176" t="s">
        <v>213</v>
      </c>
      <c r="IQ30" s="175"/>
      <c r="IR30" s="175"/>
      <c r="IS30" s="175"/>
      <c r="IT30" s="175"/>
      <c r="IU30" s="175"/>
      <c r="IV30" s="175"/>
      <c r="IW30" s="176" t="s">
        <v>213</v>
      </c>
      <c r="IX30" s="175"/>
      <c r="IY30" s="176" t="s">
        <v>213</v>
      </c>
      <c r="IZ30" s="175"/>
      <c r="JA30" s="175"/>
      <c r="JB30" s="175"/>
      <c r="JC30" s="175"/>
      <c r="JD30" s="175"/>
      <c r="JE30" s="175"/>
      <c r="JF30" s="176" t="s">
        <v>213</v>
      </c>
      <c r="JG30" s="175"/>
      <c r="JH30" s="176" t="s">
        <v>213</v>
      </c>
      <c r="JI30" s="175"/>
      <c r="JJ30" s="175"/>
      <c r="JK30" s="175"/>
      <c r="JL30" s="175"/>
      <c r="JM30" s="175"/>
      <c r="JN30" s="175"/>
      <c r="JO30" s="176" t="s">
        <v>213</v>
      </c>
      <c r="JP30" s="175"/>
      <c r="JQ30" s="176" t="s">
        <v>213</v>
      </c>
      <c r="JR30" s="175"/>
      <c r="JS30" s="175"/>
      <c r="JT30" s="175"/>
      <c r="JU30" s="175"/>
      <c r="JV30" s="175"/>
      <c r="JW30" s="175"/>
      <c r="JX30" s="176" t="s">
        <v>213</v>
      </c>
      <c r="JY30" s="175"/>
      <c r="JZ30" s="176" t="s">
        <v>213</v>
      </c>
      <c r="KA30" s="175"/>
      <c r="KB30" s="175"/>
      <c r="KC30" s="175"/>
      <c r="KD30" s="175"/>
      <c r="KE30" s="175"/>
      <c r="KF30" s="175"/>
      <c r="KG30" s="176" t="s">
        <v>213</v>
      </c>
      <c r="KH30" s="175"/>
      <c r="KI30" s="176" t="s">
        <v>213</v>
      </c>
      <c r="KJ30" s="175"/>
      <c r="KK30" s="175"/>
      <c r="KL30" s="175"/>
      <c r="KM30" s="175"/>
      <c r="KN30" s="175"/>
      <c r="KO30" s="175"/>
      <c r="KP30" s="176" t="s">
        <v>213</v>
      </c>
      <c r="KQ30" s="175"/>
      <c r="KR30" s="176" t="s">
        <v>213</v>
      </c>
      <c r="KS30" s="175"/>
      <c r="KT30" s="175"/>
      <c r="KU30" s="175"/>
      <c r="KV30" s="175"/>
      <c r="KW30" s="175"/>
      <c r="KX30" s="175"/>
      <c r="KY30" s="176" t="s">
        <v>213</v>
      </c>
      <c r="KZ30" s="175"/>
      <c r="LA30" s="176" t="s">
        <v>213</v>
      </c>
      <c r="LB30" s="175"/>
      <c r="LC30" s="175"/>
      <c r="LD30" s="175"/>
      <c r="LE30" s="175"/>
      <c r="LF30" s="175"/>
      <c r="LG30" s="175"/>
      <c r="LH30" s="176" t="s">
        <v>213</v>
      </c>
      <c r="LI30" s="175"/>
      <c r="LJ30" s="176" t="s">
        <v>213</v>
      </c>
      <c r="LK30" s="175"/>
      <c r="LL30" s="175"/>
      <c r="LM30" s="175"/>
      <c r="LN30" s="175"/>
      <c r="LO30" s="175"/>
      <c r="LP30" s="175"/>
      <c r="LQ30" s="176" t="s">
        <v>213</v>
      </c>
      <c r="LR30" s="175"/>
      <c r="LS30" s="176" t="s">
        <v>213</v>
      </c>
      <c r="LT30" s="175"/>
      <c r="LU30" s="175"/>
      <c r="LV30" s="175"/>
      <c r="LW30" s="175"/>
      <c r="LX30" s="175"/>
      <c r="LY30" s="175"/>
      <c r="LZ30" s="176" t="s">
        <v>213</v>
      </c>
      <c r="MA30" s="175"/>
      <c r="MB30" s="176" t="s">
        <v>213</v>
      </c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</row>
    <row r="31" spans="1:421" x14ac:dyDescent="0.25">
      <c r="A31" s="176">
        <v>11240</v>
      </c>
      <c r="B31" s="176" t="s">
        <v>297</v>
      </c>
      <c r="C31" s="176" t="s">
        <v>262</v>
      </c>
      <c r="D31" s="176" t="s">
        <v>215</v>
      </c>
      <c r="E31" s="176" t="s">
        <v>0</v>
      </c>
      <c r="F31" s="176" t="s">
        <v>243</v>
      </c>
      <c r="G31" s="175"/>
      <c r="H31" s="175"/>
      <c r="I31" s="176">
        <v>88</v>
      </c>
      <c r="J31" s="176" t="s">
        <v>296</v>
      </c>
      <c r="K31" s="175"/>
      <c r="L31" s="175"/>
      <c r="M31" s="175"/>
      <c r="N31" s="176" t="s">
        <v>213</v>
      </c>
      <c r="O31" s="175"/>
      <c r="P31" s="176" t="s">
        <v>213</v>
      </c>
      <c r="Q31" s="175"/>
      <c r="R31" s="175"/>
      <c r="S31" s="175"/>
      <c r="T31" s="176" t="s">
        <v>265</v>
      </c>
      <c r="U31" s="175"/>
      <c r="V31" s="175"/>
      <c r="W31" s="176" t="s">
        <v>213</v>
      </c>
      <c r="X31" s="175"/>
      <c r="Y31" s="176" t="s">
        <v>213</v>
      </c>
      <c r="Z31" s="175"/>
      <c r="AA31" s="175"/>
      <c r="AB31" s="175"/>
      <c r="AC31" s="175"/>
      <c r="AD31" s="175"/>
      <c r="AE31" s="175"/>
      <c r="AF31" s="176" t="s">
        <v>213</v>
      </c>
      <c r="AG31" s="175"/>
      <c r="AH31" s="176" t="s">
        <v>213</v>
      </c>
      <c r="AI31" s="175"/>
      <c r="AJ31" s="175"/>
      <c r="AK31" s="175"/>
      <c r="AL31" s="176" t="s">
        <v>223</v>
      </c>
      <c r="AM31" s="175"/>
      <c r="AN31" s="175"/>
      <c r="AO31" s="176" t="s">
        <v>213</v>
      </c>
      <c r="AP31" s="175"/>
      <c r="AQ31" s="176" t="s">
        <v>213</v>
      </c>
      <c r="AR31" s="175"/>
      <c r="AS31" s="175"/>
      <c r="AT31" s="175"/>
      <c r="AU31" s="175"/>
      <c r="AV31" s="175"/>
      <c r="AW31" s="175"/>
      <c r="AX31" s="176" t="s">
        <v>213</v>
      </c>
      <c r="AY31" s="175"/>
      <c r="AZ31" s="176" t="s">
        <v>213</v>
      </c>
      <c r="BA31" s="175"/>
      <c r="BB31" s="175"/>
      <c r="BC31" s="175"/>
      <c r="BD31" s="175"/>
      <c r="BE31" s="175"/>
      <c r="BF31" s="175"/>
      <c r="BG31" s="176" t="s">
        <v>213</v>
      </c>
      <c r="BH31" s="175"/>
      <c r="BI31" s="176" t="s">
        <v>213</v>
      </c>
      <c r="BJ31" s="175"/>
      <c r="BK31" s="175"/>
      <c r="BL31" s="175"/>
      <c r="BM31" s="175"/>
      <c r="BN31" s="175"/>
      <c r="BO31" s="175"/>
      <c r="BP31" s="176" t="s">
        <v>213</v>
      </c>
      <c r="BQ31" s="175"/>
      <c r="BR31" s="176" t="s">
        <v>213</v>
      </c>
      <c r="BS31" s="175"/>
      <c r="BT31" s="175"/>
      <c r="BU31" s="175"/>
      <c r="BV31" s="175"/>
      <c r="BW31" s="175"/>
      <c r="BX31" s="175"/>
      <c r="BY31" s="176" t="s">
        <v>213</v>
      </c>
      <c r="BZ31" s="175"/>
      <c r="CA31" s="176" t="s">
        <v>213</v>
      </c>
      <c r="CB31" s="175"/>
      <c r="CC31" s="175"/>
      <c r="CD31" s="175"/>
      <c r="CE31" s="175"/>
      <c r="CF31" s="175"/>
      <c r="CG31" s="175"/>
      <c r="CH31" s="176" t="s">
        <v>213</v>
      </c>
      <c r="CI31" s="175"/>
      <c r="CJ31" s="176" t="s">
        <v>213</v>
      </c>
      <c r="CK31" s="175"/>
      <c r="CL31" s="175"/>
      <c r="CM31" s="175"/>
      <c r="CN31" s="175"/>
      <c r="CO31" s="175"/>
      <c r="CP31" s="175"/>
      <c r="CQ31" s="176" t="s">
        <v>213</v>
      </c>
      <c r="CR31" s="175"/>
      <c r="CS31" s="176" t="s">
        <v>213</v>
      </c>
      <c r="CT31" s="175"/>
      <c r="CU31" s="175"/>
      <c r="CV31" s="175"/>
      <c r="CW31" s="175"/>
      <c r="CX31" s="175"/>
      <c r="CY31" s="175"/>
      <c r="CZ31" s="176" t="s">
        <v>213</v>
      </c>
      <c r="DA31" s="175"/>
      <c r="DB31" s="176" t="s">
        <v>213</v>
      </c>
      <c r="DC31" s="175"/>
      <c r="DD31" s="175"/>
      <c r="DE31" s="175"/>
      <c r="DF31" s="175"/>
      <c r="DG31" s="175"/>
      <c r="DH31" s="175"/>
      <c r="DI31" s="176" t="s">
        <v>213</v>
      </c>
      <c r="DJ31" s="175"/>
      <c r="DK31" s="176" t="s">
        <v>213</v>
      </c>
      <c r="DL31" s="175"/>
      <c r="DM31" s="175"/>
      <c r="DN31" s="175"/>
      <c r="DO31" s="175"/>
      <c r="DP31" s="175"/>
      <c r="DQ31" s="175"/>
      <c r="DR31" s="176" t="s">
        <v>213</v>
      </c>
      <c r="DS31" s="175"/>
      <c r="DT31" s="176" t="s">
        <v>213</v>
      </c>
      <c r="DU31" s="175"/>
      <c r="DV31" s="175"/>
      <c r="DW31" s="175"/>
      <c r="DX31" s="175"/>
      <c r="DY31" s="175"/>
      <c r="DZ31" s="175"/>
      <c r="EA31" s="176" t="s">
        <v>213</v>
      </c>
      <c r="EB31" s="175"/>
      <c r="EC31" s="176" t="s">
        <v>213</v>
      </c>
      <c r="ED31" s="175"/>
      <c r="EE31" s="175"/>
      <c r="EF31" s="175"/>
      <c r="EG31" s="175"/>
      <c r="EH31" s="175"/>
      <c r="EI31" s="175"/>
      <c r="EJ31" s="176" t="s">
        <v>213</v>
      </c>
      <c r="EK31" s="175"/>
      <c r="EL31" s="176" t="s">
        <v>213</v>
      </c>
      <c r="EM31" s="175"/>
      <c r="EN31" s="175"/>
      <c r="EO31" s="175"/>
      <c r="EP31" s="175"/>
      <c r="EQ31" s="175"/>
      <c r="ER31" s="175"/>
      <c r="ES31" s="176" t="s">
        <v>213</v>
      </c>
      <c r="ET31" s="175"/>
      <c r="EU31" s="176" t="s">
        <v>213</v>
      </c>
      <c r="EV31" s="175"/>
      <c r="EW31" s="175"/>
      <c r="EX31" s="175"/>
      <c r="EY31" s="175"/>
      <c r="EZ31" s="175"/>
      <c r="FA31" s="175"/>
      <c r="FB31" s="176" t="s">
        <v>213</v>
      </c>
      <c r="FC31" s="175"/>
      <c r="FD31" s="176" t="s">
        <v>213</v>
      </c>
      <c r="FE31" s="175"/>
      <c r="FF31" s="175"/>
      <c r="FG31" s="175"/>
      <c r="FH31" s="175"/>
      <c r="FI31" s="175"/>
      <c r="FJ31" s="175"/>
      <c r="FK31" s="176" t="s">
        <v>213</v>
      </c>
      <c r="FL31" s="175"/>
      <c r="FM31" s="176" t="s">
        <v>213</v>
      </c>
      <c r="FN31" s="175"/>
      <c r="FO31" s="175"/>
      <c r="FP31" s="175"/>
      <c r="FQ31" s="175"/>
      <c r="FR31" s="175"/>
      <c r="FS31" s="175"/>
      <c r="FT31" s="176" t="s">
        <v>213</v>
      </c>
      <c r="FU31" s="175"/>
      <c r="FV31" s="176" t="s">
        <v>213</v>
      </c>
      <c r="FW31" s="175"/>
      <c r="FX31" s="175"/>
      <c r="FY31" s="175"/>
      <c r="FZ31" s="175"/>
      <c r="GA31" s="175"/>
      <c r="GB31" s="175"/>
      <c r="GC31" s="176" t="s">
        <v>213</v>
      </c>
      <c r="GD31" s="175"/>
      <c r="GE31" s="176" t="s">
        <v>213</v>
      </c>
      <c r="GF31" s="175"/>
      <c r="GG31" s="175"/>
      <c r="GH31" s="175"/>
      <c r="GI31" s="175"/>
      <c r="GJ31" s="175"/>
      <c r="GK31" s="175"/>
      <c r="GL31" s="176" t="s">
        <v>213</v>
      </c>
      <c r="GM31" s="175"/>
      <c r="GN31" s="176" t="s">
        <v>213</v>
      </c>
      <c r="GO31" s="175"/>
      <c r="GP31" s="175"/>
      <c r="GQ31" s="175"/>
      <c r="GR31" s="175"/>
      <c r="GS31" s="175"/>
      <c r="GT31" s="175"/>
      <c r="GU31" s="176" t="s">
        <v>213</v>
      </c>
      <c r="GV31" s="175"/>
      <c r="GW31" s="176" t="s">
        <v>213</v>
      </c>
      <c r="GX31" s="175"/>
      <c r="GY31" s="175"/>
      <c r="GZ31" s="175"/>
      <c r="HA31" s="175"/>
      <c r="HB31" s="175"/>
      <c r="HC31" s="175"/>
      <c r="HD31" s="176" t="s">
        <v>213</v>
      </c>
      <c r="HE31" s="175"/>
      <c r="HF31" s="176" t="s">
        <v>213</v>
      </c>
      <c r="HG31" s="175"/>
      <c r="HH31" s="175"/>
      <c r="HI31" s="175"/>
      <c r="HJ31" s="175"/>
      <c r="HK31" s="175"/>
      <c r="HL31" s="175"/>
      <c r="HM31" s="176" t="s">
        <v>213</v>
      </c>
      <c r="HN31" s="175"/>
      <c r="HO31" s="176" t="s">
        <v>213</v>
      </c>
      <c r="HP31" s="175"/>
      <c r="HQ31" s="175"/>
      <c r="HR31" s="175"/>
      <c r="HS31" s="175"/>
      <c r="HT31" s="175"/>
      <c r="HU31" s="175"/>
      <c r="HV31" s="176" t="s">
        <v>213</v>
      </c>
      <c r="HW31" s="175"/>
      <c r="HX31" s="176" t="s">
        <v>213</v>
      </c>
      <c r="HY31" s="175"/>
      <c r="HZ31" s="175"/>
      <c r="IA31" s="175"/>
      <c r="IB31" s="175"/>
      <c r="IC31" s="175"/>
      <c r="ID31" s="175"/>
      <c r="IE31" s="176" t="s">
        <v>213</v>
      </c>
      <c r="IF31" s="175"/>
      <c r="IG31" s="176" t="s">
        <v>213</v>
      </c>
      <c r="IH31" s="175"/>
      <c r="II31" s="175"/>
      <c r="IJ31" s="175"/>
      <c r="IK31" s="175"/>
      <c r="IL31" s="175"/>
      <c r="IM31" s="175"/>
      <c r="IN31" s="176" t="s">
        <v>213</v>
      </c>
      <c r="IO31" s="175"/>
      <c r="IP31" s="176" t="s">
        <v>213</v>
      </c>
      <c r="IQ31" s="175"/>
      <c r="IR31" s="175"/>
      <c r="IS31" s="175"/>
      <c r="IT31" s="175"/>
      <c r="IU31" s="175"/>
      <c r="IV31" s="175"/>
      <c r="IW31" s="176" t="s">
        <v>213</v>
      </c>
      <c r="IX31" s="175"/>
      <c r="IY31" s="176" t="s">
        <v>213</v>
      </c>
      <c r="IZ31" s="175"/>
      <c r="JA31" s="175"/>
      <c r="JB31" s="175"/>
      <c r="JC31" s="175"/>
      <c r="JD31" s="175"/>
      <c r="JE31" s="175"/>
      <c r="JF31" s="176" t="s">
        <v>213</v>
      </c>
      <c r="JG31" s="175"/>
      <c r="JH31" s="176" t="s">
        <v>213</v>
      </c>
      <c r="JI31" s="175"/>
      <c r="JJ31" s="175"/>
      <c r="JK31" s="175"/>
      <c r="JL31" s="175"/>
      <c r="JM31" s="175"/>
      <c r="JN31" s="175"/>
      <c r="JO31" s="176" t="s">
        <v>213</v>
      </c>
      <c r="JP31" s="175"/>
      <c r="JQ31" s="176" t="s">
        <v>213</v>
      </c>
      <c r="JR31" s="175"/>
      <c r="JS31" s="175"/>
      <c r="JT31" s="175"/>
      <c r="JU31" s="175"/>
      <c r="JV31" s="175"/>
      <c r="JW31" s="175"/>
      <c r="JX31" s="176" t="s">
        <v>213</v>
      </c>
      <c r="JY31" s="175"/>
      <c r="JZ31" s="176" t="s">
        <v>213</v>
      </c>
      <c r="KA31" s="175"/>
      <c r="KB31" s="175"/>
      <c r="KC31" s="175"/>
      <c r="KD31" s="175"/>
      <c r="KE31" s="175"/>
      <c r="KF31" s="175"/>
      <c r="KG31" s="176" t="s">
        <v>213</v>
      </c>
      <c r="KH31" s="175"/>
      <c r="KI31" s="176" t="s">
        <v>213</v>
      </c>
      <c r="KJ31" s="175"/>
      <c r="KK31" s="175"/>
      <c r="KL31" s="175"/>
      <c r="KM31" s="175"/>
      <c r="KN31" s="175"/>
      <c r="KO31" s="175"/>
      <c r="KP31" s="176" t="s">
        <v>213</v>
      </c>
      <c r="KQ31" s="175"/>
      <c r="KR31" s="176" t="s">
        <v>213</v>
      </c>
      <c r="KS31" s="175"/>
      <c r="KT31" s="175"/>
      <c r="KU31" s="175"/>
      <c r="KV31" s="175"/>
      <c r="KW31" s="175"/>
      <c r="KX31" s="175"/>
      <c r="KY31" s="176" t="s">
        <v>213</v>
      </c>
      <c r="KZ31" s="175"/>
      <c r="LA31" s="176" t="s">
        <v>213</v>
      </c>
      <c r="LB31" s="175"/>
      <c r="LC31" s="175"/>
      <c r="LD31" s="175"/>
      <c r="LE31" s="175"/>
      <c r="LF31" s="175"/>
      <c r="LG31" s="175"/>
      <c r="LH31" s="176" t="s">
        <v>213</v>
      </c>
      <c r="LI31" s="175"/>
      <c r="LJ31" s="176" t="s">
        <v>213</v>
      </c>
      <c r="LK31" s="175"/>
      <c r="LL31" s="175"/>
      <c r="LM31" s="175"/>
      <c r="LN31" s="175"/>
      <c r="LO31" s="175"/>
      <c r="LP31" s="175"/>
      <c r="LQ31" s="176" t="s">
        <v>213</v>
      </c>
      <c r="LR31" s="175"/>
      <c r="LS31" s="176" t="s">
        <v>213</v>
      </c>
      <c r="LT31" s="175"/>
      <c r="LU31" s="175"/>
      <c r="LV31" s="175"/>
      <c r="LW31" s="175"/>
      <c r="LX31" s="175"/>
      <c r="LY31" s="175"/>
      <c r="LZ31" s="176" t="s">
        <v>213</v>
      </c>
      <c r="MA31" s="175"/>
      <c r="MB31" s="176" t="s">
        <v>213</v>
      </c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</row>
    <row r="32" spans="1:421" x14ac:dyDescent="0.25">
      <c r="A32" s="176">
        <v>11241</v>
      </c>
      <c r="B32" s="176" t="s">
        <v>298</v>
      </c>
      <c r="C32" s="176" t="s">
        <v>287</v>
      </c>
      <c r="D32" s="176" t="s">
        <v>215</v>
      </c>
      <c r="E32" s="176" t="s">
        <v>0</v>
      </c>
      <c r="F32" s="176" t="s">
        <v>243</v>
      </c>
      <c r="G32" s="175"/>
      <c r="H32" s="175"/>
      <c r="I32" s="176">
        <v>66</v>
      </c>
      <c r="J32" s="176" t="s">
        <v>293</v>
      </c>
      <c r="K32" s="175"/>
      <c r="L32" s="175"/>
      <c r="M32" s="175"/>
      <c r="N32" s="176" t="s">
        <v>213</v>
      </c>
      <c r="O32" s="175"/>
      <c r="P32" s="176" t="s">
        <v>213</v>
      </c>
      <c r="Q32" s="175"/>
      <c r="R32" s="175"/>
      <c r="S32" s="175"/>
      <c r="T32" s="176" t="s">
        <v>265</v>
      </c>
      <c r="U32" s="175"/>
      <c r="V32" s="175"/>
      <c r="W32" s="176" t="s">
        <v>213</v>
      </c>
      <c r="X32" s="175"/>
      <c r="Y32" s="176" t="s">
        <v>213</v>
      </c>
      <c r="Z32" s="175"/>
      <c r="AA32" s="175"/>
      <c r="AB32" s="175"/>
      <c r="AC32" s="175"/>
      <c r="AD32" s="175"/>
      <c r="AE32" s="175"/>
      <c r="AF32" s="176" t="s">
        <v>213</v>
      </c>
      <c r="AG32" s="175"/>
      <c r="AH32" s="176" t="s">
        <v>213</v>
      </c>
      <c r="AI32" s="175"/>
      <c r="AJ32" s="175"/>
      <c r="AK32" s="175"/>
      <c r="AL32" s="176" t="s">
        <v>223</v>
      </c>
      <c r="AM32" s="175"/>
      <c r="AN32" s="175"/>
      <c r="AO32" s="176" t="s">
        <v>213</v>
      </c>
      <c r="AP32" s="175"/>
      <c r="AQ32" s="176" t="s">
        <v>213</v>
      </c>
      <c r="AR32" s="175"/>
      <c r="AS32" s="175"/>
      <c r="AT32" s="175"/>
      <c r="AU32" s="175"/>
      <c r="AV32" s="175"/>
      <c r="AW32" s="175"/>
      <c r="AX32" s="176" t="s">
        <v>213</v>
      </c>
      <c r="AY32" s="175"/>
      <c r="AZ32" s="176" t="s">
        <v>213</v>
      </c>
      <c r="BA32" s="175"/>
      <c r="BB32" s="175"/>
      <c r="BC32" s="175"/>
      <c r="BD32" s="175"/>
      <c r="BE32" s="175"/>
      <c r="BF32" s="175"/>
      <c r="BG32" s="176" t="s">
        <v>213</v>
      </c>
      <c r="BH32" s="175"/>
      <c r="BI32" s="176" t="s">
        <v>213</v>
      </c>
      <c r="BJ32" s="175"/>
      <c r="BK32" s="175"/>
      <c r="BL32" s="175"/>
      <c r="BM32" s="175"/>
      <c r="BN32" s="175"/>
      <c r="BO32" s="175"/>
      <c r="BP32" s="176" t="s">
        <v>213</v>
      </c>
      <c r="BQ32" s="175"/>
      <c r="BR32" s="176" t="s">
        <v>213</v>
      </c>
      <c r="BS32" s="176">
        <v>1</v>
      </c>
      <c r="BT32" s="175"/>
      <c r="BU32" s="175"/>
      <c r="BV32" s="175"/>
      <c r="BW32" s="175"/>
      <c r="BX32" s="175"/>
      <c r="BY32" s="176" t="s">
        <v>213</v>
      </c>
      <c r="BZ32" s="175"/>
      <c r="CA32" s="176" t="s">
        <v>213</v>
      </c>
      <c r="CB32" s="176">
        <v>1</v>
      </c>
      <c r="CC32" s="175"/>
      <c r="CD32" s="175"/>
      <c r="CE32" s="175"/>
      <c r="CF32" s="175"/>
      <c r="CG32" s="175"/>
      <c r="CH32" s="176" t="s">
        <v>213</v>
      </c>
      <c r="CI32" s="175"/>
      <c r="CJ32" s="176" t="s">
        <v>213</v>
      </c>
      <c r="CK32" s="176">
        <v>0</v>
      </c>
      <c r="CL32" s="175"/>
      <c r="CM32" s="175"/>
      <c r="CN32" s="175"/>
      <c r="CO32" s="175"/>
      <c r="CP32" s="175"/>
      <c r="CQ32" s="176" t="s">
        <v>213</v>
      </c>
      <c r="CR32" s="175"/>
      <c r="CS32" s="176" t="s">
        <v>213</v>
      </c>
      <c r="CT32" s="175"/>
      <c r="CU32" s="175"/>
      <c r="CV32" s="175"/>
      <c r="CW32" s="175"/>
      <c r="CX32" s="175"/>
      <c r="CY32" s="175"/>
      <c r="CZ32" s="176" t="s">
        <v>213</v>
      </c>
      <c r="DA32" s="175"/>
      <c r="DB32" s="176" t="s">
        <v>213</v>
      </c>
      <c r="DC32" s="175"/>
      <c r="DD32" s="175"/>
      <c r="DE32" s="175"/>
      <c r="DF32" s="175"/>
      <c r="DG32" s="175"/>
      <c r="DH32" s="175"/>
      <c r="DI32" s="176" t="s">
        <v>213</v>
      </c>
      <c r="DJ32" s="175"/>
      <c r="DK32" s="176" t="s">
        <v>213</v>
      </c>
      <c r="DL32" s="175"/>
      <c r="DM32" s="175"/>
      <c r="DN32" s="175"/>
      <c r="DO32" s="175"/>
      <c r="DP32" s="175"/>
      <c r="DQ32" s="175"/>
      <c r="DR32" s="176" t="s">
        <v>213</v>
      </c>
      <c r="DS32" s="175"/>
      <c r="DT32" s="176" t="s">
        <v>213</v>
      </c>
      <c r="DU32" s="175"/>
      <c r="DV32" s="175"/>
      <c r="DW32" s="175"/>
      <c r="DX32" s="175"/>
      <c r="DY32" s="175"/>
      <c r="DZ32" s="175"/>
      <c r="EA32" s="176" t="s">
        <v>213</v>
      </c>
      <c r="EB32" s="175"/>
      <c r="EC32" s="176" t="s">
        <v>213</v>
      </c>
      <c r="ED32" s="175"/>
      <c r="EE32" s="175"/>
      <c r="EF32" s="175"/>
      <c r="EG32" s="175"/>
      <c r="EH32" s="175"/>
      <c r="EI32" s="175"/>
      <c r="EJ32" s="176" t="s">
        <v>213</v>
      </c>
      <c r="EK32" s="175"/>
      <c r="EL32" s="176" t="s">
        <v>213</v>
      </c>
      <c r="EM32" s="175"/>
      <c r="EN32" s="175"/>
      <c r="EO32" s="175"/>
      <c r="EP32" s="175"/>
      <c r="EQ32" s="175"/>
      <c r="ER32" s="175"/>
      <c r="ES32" s="176" t="s">
        <v>213</v>
      </c>
      <c r="ET32" s="175"/>
      <c r="EU32" s="176" t="s">
        <v>213</v>
      </c>
      <c r="EV32" s="175"/>
      <c r="EW32" s="175"/>
      <c r="EX32" s="175"/>
      <c r="EY32" s="175"/>
      <c r="EZ32" s="175"/>
      <c r="FA32" s="175"/>
      <c r="FB32" s="176" t="s">
        <v>213</v>
      </c>
      <c r="FC32" s="175"/>
      <c r="FD32" s="176" t="s">
        <v>213</v>
      </c>
      <c r="FE32" s="175"/>
      <c r="FF32" s="175"/>
      <c r="FG32" s="175"/>
      <c r="FH32" s="175"/>
      <c r="FI32" s="175"/>
      <c r="FJ32" s="175"/>
      <c r="FK32" s="176" t="s">
        <v>213</v>
      </c>
      <c r="FL32" s="175"/>
      <c r="FM32" s="176" t="s">
        <v>213</v>
      </c>
      <c r="FN32" s="175"/>
      <c r="FO32" s="175"/>
      <c r="FP32" s="175"/>
      <c r="FQ32" s="175"/>
      <c r="FR32" s="175"/>
      <c r="FS32" s="175"/>
      <c r="FT32" s="176" t="s">
        <v>213</v>
      </c>
      <c r="FU32" s="175"/>
      <c r="FV32" s="176" t="s">
        <v>213</v>
      </c>
      <c r="FW32" s="175"/>
      <c r="FX32" s="175"/>
      <c r="FY32" s="175"/>
      <c r="FZ32" s="175"/>
      <c r="GA32" s="175"/>
      <c r="GB32" s="175"/>
      <c r="GC32" s="176" t="s">
        <v>213</v>
      </c>
      <c r="GD32" s="175"/>
      <c r="GE32" s="176" t="s">
        <v>213</v>
      </c>
      <c r="GF32" s="175"/>
      <c r="GG32" s="175"/>
      <c r="GH32" s="175"/>
      <c r="GI32" s="175"/>
      <c r="GJ32" s="175"/>
      <c r="GK32" s="175"/>
      <c r="GL32" s="176" t="s">
        <v>213</v>
      </c>
      <c r="GM32" s="175"/>
      <c r="GN32" s="176" t="s">
        <v>213</v>
      </c>
      <c r="GO32" s="175"/>
      <c r="GP32" s="175"/>
      <c r="GQ32" s="175"/>
      <c r="GR32" s="175"/>
      <c r="GS32" s="175"/>
      <c r="GT32" s="175"/>
      <c r="GU32" s="176" t="s">
        <v>213</v>
      </c>
      <c r="GV32" s="175"/>
      <c r="GW32" s="176" t="s">
        <v>213</v>
      </c>
      <c r="GX32" s="175"/>
      <c r="GY32" s="175"/>
      <c r="GZ32" s="175"/>
      <c r="HA32" s="175"/>
      <c r="HB32" s="175"/>
      <c r="HC32" s="175"/>
      <c r="HD32" s="176" t="s">
        <v>213</v>
      </c>
      <c r="HE32" s="175"/>
      <c r="HF32" s="176" t="s">
        <v>213</v>
      </c>
      <c r="HG32" s="175"/>
      <c r="HH32" s="175"/>
      <c r="HI32" s="175"/>
      <c r="HJ32" s="175"/>
      <c r="HK32" s="175"/>
      <c r="HL32" s="175"/>
      <c r="HM32" s="176" t="s">
        <v>213</v>
      </c>
      <c r="HN32" s="175"/>
      <c r="HO32" s="176" t="s">
        <v>213</v>
      </c>
      <c r="HP32" s="175"/>
      <c r="HQ32" s="175"/>
      <c r="HR32" s="175"/>
      <c r="HS32" s="175"/>
      <c r="HT32" s="175"/>
      <c r="HU32" s="175"/>
      <c r="HV32" s="176" t="s">
        <v>213</v>
      </c>
      <c r="HW32" s="175"/>
      <c r="HX32" s="176" t="s">
        <v>213</v>
      </c>
      <c r="HY32" s="175"/>
      <c r="HZ32" s="175"/>
      <c r="IA32" s="175"/>
      <c r="IB32" s="175"/>
      <c r="IC32" s="175"/>
      <c r="ID32" s="175"/>
      <c r="IE32" s="176" t="s">
        <v>213</v>
      </c>
      <c r="IF32" s="175"/>
      <c r="IG32" s="176" t="s">
        <v>213</v>
      </c>
      <c r="IH32" s="175"/>
      <c r="II32" s="175"/>
      <c r="IJ32" s="175"/>
      <c r="IK32" s="175"/>
      <c r="IL32" s="175"/>
      <c r="IM32" s="175"/>
      <c r="IN32" s="176" t="s">
        <v>213</v>
      </c>
      <c r="IO32" s="175"/>
      <c r="IP32" s="176" t="s">
        <v>213</v>
      </c>
      <c r="IQ32" s="175"/>
      <c r="IR32" s="175"/>
      <c r="IS32" s="175"/>
      <c r="IT32" s="175"/>
      <c r="IU32" s="175"/>
      <c r="IV32" s="175"/>
      <c r="IW32" s="176" t="s">
        <v>213</v>
      </c>
      <c r="IX32" s="175"/>
      <c r="IY32" s="176" t="s">
        <v>213</v>
      </c>
      <c r="IZ32" s="175"/>
      <c r="JA32" s="175"/>
      <c r="JB32" s="175"/>
      <c r="JC32" s="175"/>
      <c r="JD32" s="175"/>
      <c r="JE32" s="175"/>
      <c r="JF32" s="176" t="s">
        <v>213</v>
      </c>
      <c r="JG32" s="175"/>
      <c r="JH32" s="176" t="s">
        <v>213</v>
      </c>
      <c r="JI32" s="175"/>
      <c r="JJ32" s="175"/>
      <c r="JK32" s="175"/>
      <c r="JL32" s="175"/>
      <c r="JM32" s="175"/>
      <c r="JN32" s="175"/>
      <c r="JO32" s="176" t="s">
        <v>213</v>
      </c>
      <c r="JP32" s="175"/>
      <c r="JQ32" s="176" t="s">
        <v>213</v>
      </c>
      <c r="JR32" s="175"/>
      <c r="JS32" s="175"/>
      <c r="JT32" s="175"/>
      <c r="JU32" s="175"/>
      <c r="JV32" s="175"/>
      <c r="JW32" s="175"/>
      <c r="JX32" s="176" t="s">
        <v>213</v>
      </c>
      <c r="JY32" s="175"/>
      <c r="JZ32" s="176" t="s">
        <v>213</v>
      </c>
      <c r="KA32" s="175"/>
      <c r="KB32" s="175"/>
      <c r="KC32" s="175"/>
      <c r="KD32" s="175"/>
      <c r="KE32" s="175"/>
      <c r="KF32" s="175"/>
      <c r="KG32" s="176" t="s">
        <v>213</v>
      </c>
      <c r="KH32" s="175"/>
      <c r="KI32" s="176" t="s">
        <v>213</v>
      </c>
      <c r="KJ32" s="175"/>
      <c r="KK32" s="175"/>
      <c r="KL32" s="175"/>
      <c r="KM32" s="175"/>
      <c r="KN32" s="175"/>
      <c r="KO32" s="175"/>
      <c r="KP32" s="176" t="s">
        <v>213</v>
      </c>
      <c r="KQ32" s="175"/>
      <c r="KR32" s="176" t="s">
        <v>213</v>
      </c>
      <c r="KS32" s="175"/>
      <c r="KT32" s="175"/>
      <c r="KU32" s="175"/>
      <c r="KV32" s="175"/>
      <c r="KW32" s="175"/>
      <c r="KX32" s="175"/>
      <c r="KY32" s="176" t="s">
        <v>213</v>
      </c>
      <c r="KZ32" s="175"/>
      <c r="LA32" s="176" t="s">
        <v>213</v>
      </c>
      <c r="LB32" s="175"/>
      <c r="LC32" s="175"/>
      <c r="LD32" s="175"/>
      <c r="LE32" s="175"/>
      <c r="LF32" s="175"/>
      <c r="LG32" s="175"/>
      <c r="LH32" s="176" t="s">
        <v>213</v>
      </c>
      <c r="LI32" s="175"/>
      <c r="LJ32" s="176" t="s">
        <v>213</v>
      </c>
      <c r="LK32" s="175"/>
      <c r="LL32" s="175"/>
      <c r="LM32" s="175"/>
      <c r="LN32" s="175"/>
      <c r="LO32" s="175"/>
      <c r="LP32" s="175"/>
      <c r="LQ32" s="176" t="s">
        <v>213</v>
      </c>
      <c r="LR32" s="175"/>
      <c r="LS32" s="176" t="s">
        <v>213</v>
      </c>
      <c r="LT32" s="175"/>
      <c r="LU32" s="175"/>
      <c r="LV32" s="175"/>
      <c r="LW32" s="175"/>
      <c r="LX32" s="175"/>
      <c r="LY32" s="175"/>
      <c r="LZ32" s="176" t="s">
        <v>213</v>
      </c>
      <c r="MA32" s="175"/>
      <c r="MB32" s="176" t="s">
        <v>213</v>
      </c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</row>
    <row r="33" spans="1:421" x14ac:dyDescent="0.25">
      <c r="A33" s="176">
        <v>11242</v>
      </c>
      <c r="B33" s="176" t="s">
        <v>299</v>
      </c>
      <c r="C33" s="176" t="s">
        <v>300</v>
      </c>
      <c r="D33" s="176" t="s">
        <v>215</v>
      </c>
      <c r="E33" s="176" t="s">
        <v>0</v>
      </c>
      <c r="F33" s="176" t="s">
        <v>278</v>
      </c>
      <c r="G33" s="175"/>
      <c r="H33" s="175"/>
      <c r="I33" s="176">
        <v>1165</v>
      </c>
      <c r="J33" s="176" t="s">
        <v>301</v>
      </c>
      <c r="K33" s="175"/>
      <c r="L33" s="175"/>
      <c r="M33" s="175"/>
      <c r="N33" s="176" t="s">
        <v>213</v>
      </c>
      <c r="O33" s="175"/>
      <c r="P33" s="176" t="s">
        <v>213</v>
      </c>
      <c r="Q33" s="175"/>
      <c r="R33" s="175"/>
      <c r="S33" s="175"/>
      <c r="T33" s="176" t="s">
        <v>265</v>
      </c>
      <c r="U33" s="175"/>
      <c r="V33" s="175"/>
      <c r="W33" s="176" t="s">
        <v>213</v>
      </c>
      <c r="X33" s="175"/>
      <c r="Y33" s="176" t="s">
        <v>213</v>
      </c>
      <c r="Z33" s="175"/>
      <c r="AA33" s="175"/>
      <c r="AB33" s="175"/>
      <c r="AC33" s="175"/>
      <c r="AD33" s="175"/>
      <c r="AE33" s="175"/>
      <c r="AF33" s="176" t="s">
        <v>213</v>
      </c>
      <c r="AG33" s="175"/>
      <c r="AH33" s="176" t="s">
        <v>213</v>
      </c>
      <c r="AI33" s="175"/>
      <c r="AJ33" s="175"/>
      <c r="AK33" s="175"/>
      <c r="AL33" s="176" t="s">
        <v>223</v>
      </c>
      <c r="AM33" s="175"/>
      <c r="AN33" s="175"/>
      <c r="AO33" s="176" t="s">
        <v>213</v>
      </c>
      <c r="AP33" s="175"/>
      <c r="AQ33" s="176" t="s">
        <v>213</v>
      </c>
      <c r="AR33" s="175"/>
      <c r="AS33" s="175"/>
      <c r="AT33" s="175"/>
      <c r="AU33" s="175"/>
      <c r="AV33" s="175"/>
      <c r="AW33" s="175"/>
      <c r="AX33" s="176" t="s">
        <v>213</v>
      </c>
      <c r="AY33" s="175"/>
      <c r="AZ33" s="176" t="s">
        <v>213</v>
      </c>
      <c r="BA33" s="175"/>
      <c r="BB33" s="175"/>
      <c r="BC33" s="175"/>
      <c r="BD33" s="175"/>
      <c r="BE33" s="175"/>
      <c r="BF33" s="175"/>
      <c r="BG33" s="176" t="s">
        <v>213</v>
      </c>
      <c r="BH33" s="175"/>
      <c r="BI33" s="176" t="s">
        <v>213</v>
      </c>
      <c r="BJ33" s="175"/>
      <c r="BK33" s="175"/>
      <c r="BL33" s="175"/>
      <c r="BM33" s="175"/>
      <c r="BN33" s="175"/>
      <c r="BO33" s="175"/>
      <c r="BP33" s="176" t="s">
        <v>213</v>
      </c>
      <c r="BQ33" s="175"/>
      <c r="BR33" s="176" t="s">
        <v>213</v>
      </c>
      <c r="BS33" s="175"/>
      <c r="BT33" s="175"/>
      <c r="BU33" s="175"/>
      <c r="BV33" s="175"/>
      <c r="BW33" s="175"/>
      <c r="BX33" s="175"/>
      <c r="BY33" s="176" t="s">
        <v>213</v>
      </c>
      <c r="BZ33" s="175"/>
      <c r="CA33" s="176" t="s">
        <v>213</v>
      </c>
      <c r="CB33" s="175"/>
      <c r="CC33" s="175"/>
      <c r="CD33" s="175"/>
      <c r="CE33" s="175"/>
      <c r="CF33" s="175"/>
      <c r="CG33" s="175"/>
      <c r="CH33" s="176" t="s">
        <v>213</v>
      </c>
      <c r="CI33" s="175"/>
      <c r="CJ33" s="176" t="s">
        <v>213</v>
      </c>
      <c r="CK33" s="175"/>
      <c r="CL33" s="175"/>
      <c r="CM33" s="175"/>
      <c r="CN33" s="175"/>
      <c r="CO33" s="175"/>
      <c r="CP33" s="175"/>
      <c r="CQ33" s="176" t="s">
        <v>213</v>
      </c>
      <c r="CR33" s="175"/>
      <c r="CS33" s="176" t="s">
        <v>213</v>
      </c>
      <c r="CT33" s="175"/>
      <c r="CU33" s="175"/>
      <c r="CV33" s="175"/>
      <c r="CW33" s="175"/>
      <c r="CX33" s="175"/>
      <c r="CY33" s="175"/>
      <c r="CZ33" s="176" t="s">
        <v>213</v>
      </c>
      <c r="DA33" s="175"/>
      <c r="DB33" s="176" t="s">
        <v>213</v>
      </c>
      <c r="DC33" s="175"/>
      <c r="DD33" s="175"/>
      <c r="DE33" s="175"/>
      <c r="DF33" s="175"/>
      <c r="DG33" s="175"/>
      <c r="DH33" s="175"/>
      <c r="DI33" s="176" t="s">
        <v>213</v>
      </c>
      <c r="DJ33" s="175"/>
      <c r="DK33" s="176" t="s">
        <v>213</v>
      </c>
      <c r="DL33" s="175"/>
      <c r="DM33" s="175"/>
      <c r="DN33" s="175"/>
      <c r="DO33" s="175"/>
      <c r="DP33" s="175"/>
      <c r="DQ33" s="175"/>
      <c r="DR33" s="176" t="s">
        <v>213</v>
      </c>
      <c r="DS33" s="175"/>
      <c r="DT33" s="176" t="s">
        <v>213</v>
      </c>
      <c r="DU33" s="175"/>
      <c r="DV33" s="175"/>
      <c r="DW33" s="175"/>
      <c r="DX33" s="175"/>
      <c r="DY33" s="175"/>
      <c r="DZ33" s="175"/>
      <c r="EA33" s="176" t="s">
        <v>213</v>
      </c>
      <c r="EB33" s="175"/>
      <c r="EC33" s="176" t="s">
        <v>213</v>
      </c>
      <c r="ED33" s="175"/>
      <c r="EE33" s="175"/>
      <c r="EF33" s="175"/>
      <c r="EG33" s="175"/>
      <c r="EH33" s="175"/>
      <c r="EI33" s="175"/>
      <c r="EJ33" s="176" t="s">
        <v>213</v>
      </c>
      <c r="EK33" s="175"/>
      <c r="EL33" s="176" t="s">
        <v>213</v>
      </c>
      <c r="EM33" s="175"/>
      <c r="EN33" s="175"/>
      <c r="EO33" s="175"/>
      <c r="EP33" s="175"/>
      <c r="EQ33" s="175"/>
      <c r="ER33" s="175"/>
      <c r="ES33" s="176" t="s">
        <v>213</v>
      </c>
      <c r="ET33" s="175"/>
      <c r="EU33" s="176" t="s">
        <v>213</v>
      </c>
      <c r="EV33" s="175"/>
      <c r="EW33" s="175"/>
      <c r="EX33" s="175"/>
      <c r="EY33" s="175"/>
      <c r="EZ33" s="175"/>
      <c r="FA33" s="175"/>
      <c r="FB33" s="176" t="s">
        <v>213</v>
      </c>
      <c r="FC33" s="175"/>
      <c r="FD33" s="176" t="s">
        <v>213</v>
      </c>
      <c r="FE33" s="175"/>
      <c r="FF33" s="175"/>
      <c r="FG33" s="175"/>
      <c r="FH33" s="175"/>
      <c r="FI33" s="175"/>
      <c r="FJ33" s="175"/>
      <c r="FK33" s="176" t="s">
        <v>213</v>
      </c>
      <c r="FL33" s="175"/>
      <c r="FM33" s="176" t="s">
        <v>213</v>
      </c>
      <c r="FN33" s="175"/>
      <c r="FO33" s="175"/>
      <c r="FP33" s="175"/>
      <c r="FQ33" s="175"/>
      <c r="FR33" s="175"/>
      <c r="FS33" s="175"/>
      <c r="FT33" s="176" t="s">
        <v>213</v>
      </c>
      <c r="FU33" s="175"/>
      <c r="FV33" s="176" t="s">
        <v>213</v>
      </c>
      <c r="FW33" s="175"/>
      <c r="FX33" s="175"/>
      <c r="FY33" s="175"/>
      <c r="FZ33" s="175"/>
      <c r="GA33" s="175"/>
      <c r="GB33" s="175"/>
      <c r="GC33" s="176" t="s">
        <v>213</v>
      </c>
      <c r="GD33" s="175"/>
      <c r="GE33" s="176" t="s">
        <v>213</v>
      </c>
      <c r="GF33" s="175"/>
      <c r="GG33" s="175"/>
      <c r="GH33" s="175"/>
      <c r="GI33" s="175"/>
      <c r="GJ33" s="175"/>
      <c r="GK33" s="175"/>
      <c r="GL33" s="176" t="s">
        <v>213</v>
      </c>
      <c r="GM33" s="175"/>
      <c r="GN33" s="176" t="s">
        <v>213</v>
      </c>
      <c r="GO33" s="175"/>
      <c r="GP33" s="175"/>
      <c r="GQ33" s="175"/>
      <c r="GR33" s="175"/>
      <c r="GS33" s="175"/>
      <c r="GT33" s="175"/>
      <c r="GU33" s="176" t="s">
        <v>213</v>
      </c>
      <c r="GV33" s="175"/>
      <c r="GW33" s="176" t="s">
        <v>213</v>
      </c>
      <c r="GX33" s="175"/>
      <c r="GY33" s="175"/>
      <c r="GZ33" s="175"/>
      <c r="HA33" s="175"/>
      <c r="HB33" s="175"/>
      <c r="HC33" s="175"/>
      <c r="HD33" s="176" t="s">
        <v>213</v>
      </c>
      <c r="HE33" s="175"/>
      <c r="HF33" s="176" t="s">
        <v>213</v>
      </c>
      <c r="HG33" s="175"/>
      <c r="HH33" s="175"/>
      <c r="HI33" s="175"/>
      <c r="HJ33" s="175"/>
      <c r="HK33" s="175"/>
      <c r="HL33" s="175"/>
      <c r="HM33" s="176" t="s">
        <v>213</v>
      </c>
      <c r="HN33" s="175"/>
      <c r="HO33" s="176" t="s">
        <v>213</v>
      </c>
      <c r="HP33" s="175"/>
      <c r="HQ33" s="175"/>
      <c r="HR33" s="175"/>
      <c r="HS33" s="175"/>
      <c r="HT33" s="175"/>
      <c r="HU33" s="175"/>
      <c r="HV33" s="176" t="s">
        <v>213</v>
      </c>
      <c r="HW33" s="175"/>
      <c r="HX33" s="176" t="s">
        <v>213</v>
      </c>
      <c r="HY33" s="175"/>
      <c r="HZ33" s="175"/>
      <c r="IA33" s="175"/>
      <c r="IB33" s="175"/>
      <c r="IC33" s="175"/>
      <c r="ID33" s="175"/>
      <c r="IE33" s="176" t="s">
        <v>213</v>
      </c>
      <c r="IF33" s="175"/>
      <c r="IG33" s="176" t="s">
        <v>213</v>
      </c>
      <c r="IH33" s="175"/>
      <c r="II33" s="175"/>
      <c r="IJ33" s="175"/>
      <c r="IK33" s="175"/>
      <c r="IL33" s="175"/>
      <c r="IM33" s="175"/>
      <c r="IN33" s="176" t="s">
        <v>213</v>
      </c>
      <c r="IO33" s="175"/>
      <c r="IP33" s="176" t="s">
        <v>213</v>
      </c>
      <c r="IQ33" s="175"/>
      <c r="IR33" s="175"/>
      <c r="IS33" s="175"/>
      <c r="IT33" s="175"/>
      <c r="IU33" s="175"/>
      <c r="IV33" s="175"/>
      <c r="IW33" s="176" t="s">
        <v>213</v>
      </c>
      <c r="IX33" s="175"/>
      <c r="IY33" s="176" t="s">
        <v>213</v>
      </c>
      <c r="IZ33" s="175"/>
      <c r="JA33" s="175"/>
      <c r="JB33" s="175"/>
      <c r="JC33" s="175"/>
      <c r="JD33" s="175"/>
      <c r="JE33" s="175"/>
      <c r="JF33" s="176" t="s">
        <v>213</v>
      </c>
      <c r="JG33" s="175"/>
      <c r="JH33" s="176" t="s">
        <v>213</v>
      </c>
      <c r="JI33" s="175"/>
      <c r="JJ33" s="175"/>
      <c r="JK33" s="175"/>
      <c r="JL33" s="175"/>
      <c r="JM33" s="175"/>
      <c r="JN33" s="175"/>
      <c r="JO33" s="176" t="s">
        <v>213</v>
      </c>
      <c r="JP33" s="175"/>
      <c r="JQ33" s="176" t="s">
        <v>213</v>
      </c>
      <c r="JR33" s="175"/>
      <c r="JS33" s="175"/>
      <c r="JT33" s="175"/>
      <c r="JU33" s="175"/>
      <c r="JV33" s="175"/>
      <c r="JW33" s="175"/>
      <c r="JX33" s="176" t="s">
        <v>213</v>
      </c>
      <c r="JY33" s="175"/>
      <c r="JZ33" s="176" t="s">
        <v>213</v>
      </c>
      <c r="KA33" s="175"/>
      <c r="KB33" s="175"/>
      <c r="KC33" s="175"/>
      <c r="KD33" s="175"/>
      <c r="KE33" s="175"/>
      <c r="KF33" s="175"/>
      <c r="KG33" s="176" t="s">
        <v>213</v>
      </c>
      <c r="KH33" s="175"/>
      <c r="KI33" s="176" t="s">
        <v>213</v>
      </c>
      <c r="KJ33" s="175"/>
      <c r="KK33" s="175"/>
      <c r="KL33" s="175"/>
      <c r="KM33" s="175"/>
      <c r="KN33" s="175"/>
      <c r="KO33" s="175"/>
      <c r="KP33" s="176" t="s">
        <v>213</v>
      </c>
      <c r="KQ33" s="175"/>
      <c r="KR33" s="176" t="s">
        <v>213</v>
      </c>
      <c r="KS33" s="175"/>
      <c r="KT33" s="175"/>
      <c r="KU33" s="175"/>
      <c r="KV33" s="175"/>
      <c r="KW33" s="175"/>
      <c r="KX33" s="175"/>
      <c r="KY33" s="176" t="s">
        <v>213</v>
      </c>
      <c r="KZ33" s="175"/>
      <c r="LA33" s="176" t="s">
        <v>213</v>
      </c>
      <c r="LB33" s="175"/>
      <c r="LC33" s="175"/>
      <c r="LD33" s="175"/>
      <c r="LE33" s="175"/>
      <c r="LF33" s="175"/>
      <c r="LG33" s="175"/>
      <c r="LH33" s="176" t="s">
        <v>213</v>
      </c>
      <c r="LI33" s="175"/>
      <c r="LJ33" s="176" t="s">
        <v>213</v>
      </c>
      <c r="LK33" s="175"/>
      <c r="LL33" s="175"/>
      <c r="LM33" s="175"/>
      <c r="LN33" s="175"/>
      <c r="LO33" s="175"/>
      <c r="LP33" s="175"/>
      <c r="LQ33" s="176" t="s">
        <v>213</v>
      </c>
      <c r="LR33" s="175"/>
      <c r="LS33" s="176" t="s">
        <v>213</v>
      </c>
      <c r="LT33" s="175"/>
      <c r="LU33" s="175"/>
      <c r="LV33" s="175"/>
      <c r="LW33" s="175"/>
      <c r="LX33" s="175"/>
      <c r="LY33" s="175"/>
      <c r="LZ33" s="176" t="s">
        <v>213</v>
      </c>
      <c r="MA33" s="175"/>
      <c r="MB33" s="176" t="s">
        <v>213</v>
      </c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</row>
    <row r="34" spans="1:421" x14ac:dyDescent="0.25">
      <c r="A34" s="176">
        <v>11243</v>
      </c>
      <c r="B34" s="176" t="s">
        <v>302</v>
      </c>
      <c r="C34" s="176" t="s">
        <v>303</v>
      </c>
      <c r="D34" s="176" t="s">
        <v>215</v>
      </c>
      <c r="E34" s="176" t="s">
        <v>0</v>
      </c>
      <c r="F34" s="176" t="s">
        <v>243</v>
      </c>
      <c r="G34" s="175"/>
      <c r="H34" s="175"/>
      <c r="I34" s="176">
        <v>5167</v>
      </c>
      <c r="J34" s="176" t="s">
        <v>304</v>
      </c>
      <c r="K34" s="176" t="s">
        <v>217</v>
      </c>
      <c r="L34" s="176">
        <v>46</v>
      </c>
      <c r="M34" s="176">
        <v>60</v>
      </c>
      <c r="N34" s="176">
        <v>53</v>
      </c>
      <c r="O34" s="176" t="s">
        <v>225</v>
      </c>
      <c r="P34" s="176">
        <v>0.5</v>
      </c>
      <c r="Q34" s="175"/>
      <c r="R34" s="175"/>
      <c r="S34" s="175"/>
      <c r="T34" s="176" t="s">
        <v>305</v>
      </c>
      <c r="U34" s="176">
        <v>41070</v>
      </c>
      <c r="V34" s="175"/>
      <c r="W34" s="176">
        <v>8</v>
      </c>
      <c r="X34" s="176" t="s">
        <v>218</v>
      </c>
      <c r="Y34" s="176">
        <v>0.75</v>
      </c>
      <c r="Z34" s="175"/>
      <c r="AA34" s="175"/>
      <c r="AB34" s="176" t="s">
        <v>306</v>
      </c>
      <c r="AC34" s="176" t="s">
        <v>252</v>
      </c>
      <c r="AD34" s="176" t="s">
        <v>235</v>
      </c>
      <c r="AE34" s="175"/>
      <c r="AF34" s="176">
        <v>10</v>
      </c>
      <c r="AG34" s="176" t="s">
        <v>225</v>
      </c>
      <c r="AH34" s="176">
        <v>0.5</v>
      </c>
      <c r="AI34" s="175"/>
      <c r="AJ34" s="175"/>
      <c r="AK34" s="176" t="s">
        <v>307</v>
      </c>
      <c r="AL34" s="176" t="s">
        <v>238</v>
      </c>
      <c r="AM34" s="176" t="s">
        <v>224</v>
      </c>
      <c r="AN34" s="175"/>
      <c r="AO34" s="176">
        <v>30</v>
      </c>
      <c r="AP34" s="176" t="s">
        <v>221</v>
      </c>
      <c r="AQ34" s="176">
        <v>0.25</v>
      </c>
      <c r="AR34" s="175"/>
      <c r="AS34" s="175"/>
      <c r="AT34" s="176" t="s">
        <v>308</v>
      </c>
      <c r="AU34" s="176" t="s">
        <v>226</v>
      </c>
      <c r="AV34" s="176">
        <v>41070</v>
      </c>
      <c r="AW34" s="175"/>
      <c r="AX34" s="176">
        <v>8</v>
      </c>
      <c r="AY34" s="176" t="s">
        <v>218</v>
      </c>
      <c r="AZ34" s="176">
        <v>0.75</v>
      </c>
      <c r="BA34" s="175"/>
      <c r="BB34" s="175"/>
      <c r="BC34" s="175"/>
      <c r="BD34" s="176" t="s">
        <v>227</v>
      </c>
      <c r="BE34" s="176">
        <v>46</v>
      </c>
      <c r="BF34" s="176">
        <v>60</v>
      </c>
      <c r="BG34" s="176">
        <v>53</v>
      </c>
      <c r="BH34" s="176" t="s">
        <v>225</v>
      </c>
      <c r="BI34" s="176">
        <v>0.5</v>
      </c>
      <c r="BJ34" s="175"/>
      <c r="BK34" s="175"/>
      <c r="BL34" s="175"/>
      <c r="BM34" s="175"/>
      <c r="BN34" s="175"/>
      <c r="BO34" s="175"/>
      <c r="BP34" s="176" t="s">
        <v>213</v>
      </c>
      <c r="BQ34" s="175"/>
      <c r="BR34" s="176" t="s">
        <v>213</v>
      </c>
      <c r="BS34" s="176">
        <v>0</v>
      </c>
      <c r="BT34" s="175"/>
      <c r="BU34" s="175"/>
      <c r="BV34" s="175"/>
      <c r="BW34" s="175"/>
      <c r="BX34" s="175"/>
      <c r="BY34" s="176" t="s">
        <v>213</v>
      </c>
      <c r="BZ34" s="175"/>
      <c r="CA34" s="176" t="s">
        <v>213</v>
      </c>
      <c r="CB34" s="176">
        <v>0</v>
      </c>
      <c r="CC34" s="175"/>
      <c r="CD34" s="175"/>
      <c r="CE34" s="175"/>
      <c r="CF34" s="175"/>
      <c r="CG34" s="175"/>
      <c r="CH34" s="176" t="s">
        <v>213</v>
      </c>
      <c r="CI34" s="175"/>
      <c r="CJ34" s="176" t="s">
        <v>213</v>
      </c>
      <c r="CK34" s="176">
        <v>0</v>
      </c>
      <c r="CL34" s="175"/>
      <c r="CM34" s="175"/>
      <c r="CN34" s="175"/>
      <c r="CO34" s="175"/>
      <c r="CP34" s="175"/>
      <c r="CQ34" s="176" t="s">
        <v>213</v>
      </c>
      <c r="CR34" s="175"/>
      <c r="CS34" s="176" t="s">
        <v>213</v>
      </c>
      <c r="CT34" s="175"/>
      <c r="CU34" s="175"/>
      <c r="CV34" s="175"/>
      <c r="CW34" s="175"/>
      <c r="CX34" s="175"/>
      <c r="CY34" s="175"/>
      <c r="CZ34" s="176" t="s">
        <v>213</v>
      </c>
      <c r="DA34" s="175"/>
      <c r="DB34" s="176" t="s">
        <v>213</v>
      </c>
      <c r="DC34" s="175"/>
      <c r="DD34" s="175"/>
      <c r="DE34" s="175"/>
      <c r="DF34" s="175"/>
      <c r="DG34" s="175"/>
      <c r="DH34" s="175"/>
      <c r="DI34" s="176" t="s">
        <v>213</v>
      </c>
      <c r="DJ34" s="175"/>
      <c r="DK34" s="176" t="s">
        <v>213</v>
      </c>
      <c r="DL34" s="175"/>
      <c r="DM34" s="175"/>
      <c r="DN34" s="175"/>
      <c r="DO34" s="176" t="s">
        <v>309</v>
      </c>
      <c r="DP34" s="176">
        <v>41136</v>
      </c>
      <c r="DQ34" s="175"/>
      <c r="DR34" s="176">
        <v>11.5</v>
      </c>
      <c r="DS34" s="176" t="s">
        <v>218</v>
      </c>
      <c r="DT34" s="176">
        <v>0.75</v>
      </c>
      <c r="DU34" s="175"/>
      <c r="DV34" s="175"/>
      <c r="DW34" s="175"/>
      <c r="DX34" s="176" t="s">
        <v>273</v>
      </c>
      <c r="DY34" s="176" t="s">
        <v>224</v>
      </c>
      <c r="DZ34" s="175"/>
      <c r="EA34" s="176">
        <v>30</v>
      </c>
      <c r="EB34" s="176" t="s">
        <v>225</v>
      </c>
      <c r="EC34" s="176">
        <v>0.5</v>
      </c>
      <c r="ED34" s="175"/>
      <c r="EE34" s="175"/>
      <c r="EF34" s="175"/>
      <c r="EG34" s="176" t="s">
        <v>252</v>
      </c>
      <c r="EH34" s="176">
        <v>22</v>
      </c>
      <c r="EI34" s="176">
        <v>30</v>
      </c>
      <c r="EJ34" s="176">
        <v>26</v>
      </c>
      <c r="EK34" s="176" t="s">
        <v>218</v>
      </c>
      <c r="EL34" s="176">
        <v>0.75</v>
      </c>
      <c r="EM34" s="175"/>
      <c r="EN34" s="175"/>
      <c r="EO34" s="176" t="s">
        <v>310</v>
      </c>
      <c r="EP34" s="175"/>
      <c r="EQ34" s="175"/>
      <c r="ER34" s="175"/>
      <c r="ES34" s="176" t="s">
        <v>213</v>
      </c>
      <c r="ET34" s="175"/>
      <c r="EU34" s="176" t="s">
        <v>213</v>
      </c>
      <c r="EV34" s="175"/>
      <c r="EW34" s="175"/>
      <c r="EX34" s="175"/>
      <c r="EY34" s="175"/>
      <c r="EZ34" s="175"/>
      <c r="FA34" s="175"/>
      <c r="FB34" s="176" t="s">
        <v>213</v>
      </c>
      <c r="FC34" s="175"/>
      <c r="FD34" s="176" t="s">
        <v>213</v>
      </c>
      <c r="FE34" s="175"/>
      <c r="FF34" s="175"/>
      <c r="FG34" s="175"/>
      <c r="FH34" s="175"/>
      <c r="FI34" s="175"/>
      <c r="FJ34" s="175"/>
      <c r="FK34" s="176" t="s">
        <v>213</v>
      </c>
      <c r="FL34" s="175"/>
      <c r="FM34" s="176" t="s">
        <v>213</v>
      </c>
      <c r="FN34" s="175"/>
      <c r="FO34" s="176" t="s">
        <v>311</v>
      </c>
      <c r="FP34" s="175"/>
      <c r="FQ34" s="175"/>
      <c r="FR34" s="175"/>
      <c r="FS34" s="175"/>
      <c r="FT34" s="176" t="s">
        <v>213</v>
      </c>
      <c r="FU34" s="175"/>
      <c r="FV34" s="176" t="s">
        <v>213</v>
      </c>
      <c r="FW34" s="175"/>
      <c r="FX34" s="175"/>
      <c r="FY34" s="175"/>
      <c r="FZ34" s="175"/>
      <c r="GA34" s="175"/>
      <c r="GB34" s="175"/>
      <c r="GC34" s="176" t="s">
        <v>213</v>
      </c>
      <c r="GD34" s="175"/>
      <c r="GE34" s="176" t="s">
        <v>213</v>
      </c>
      <c r="GF34" s="175"/>
      <c r="GG34" s="175"/>
      <c r="GH34" s="175"/>
      <c r="GI34" s="175"/>
      <c r="GJ34" s="175"/>
      <c r="GK34" s="175"/>
      <c r="GL34" s="176" t="s">
        <v>213</v>
      </c>
      <c r="GM34" s="175"/>
      <c r="GN34" s="176" t="s">
        <v>213</v>
      </c>
      <c r="GO34" s="175"/>
      <c r="GP34" s="175"/>
      <c r="GQ34" s="175"/>
      <c r="GR34" s="175"/>
      <c r="GS34" s="175"/>
      <c r="GT34" s="175"/>
      <c r="GU34" s="176" t="s">
        <v>213</v>
      </c>
      <c r="GV34" s="175"/>
      <c r="GW34" s="176" t="s">
        <v>213</v>
      </c>
      <c r="GX34" s="175"/>
      <c r="GY34" s="175"/>
      <c r="GZ34" s="175"/>
      <c r="HA34" s="175"/>
      <c r="HB34" s="175"/>
      <c r="HC34" s="175"/>
      <c r="HD34" s="176" t="s">
        <v>213</v>
      </c>
      <c r="HE34" s="175"/>
      <c r="HF34" s="176" t="s">
        <v>213</v>
      </c>
      <c r="HG34" s="176">
        <v>0</v>
      </c>
      <c r="HH34" s="175"/>
      <c r="HI34" s="175"/>
      <c r="HJ34" s="175"/>
      <c r="HK34" s="175"/>
      <c r="HL34" s="175"/>
      <c r="HM34" s="176" t="s">
        <v>213</v>
      </c>
      <c r="HN34" s="175"/>
      <c r="HO34" s="176" t="s">
        <v>213</v>
      </c>
      <c r="HP34" s="176">
        <v>0</v>
      </c>
      <c r="HQ34" s="175"/>
      <c r="HR34" s="175"/>
      <c r="HS34" s="175"/>
      <c r="HT34" s="175"/>
      <c r="HU34" s="175"/>
      <c r="HV34" s="176" t="s">
        <v>213</v>
      </c>
      <c r="HW34" s="175"/>
      <c r="HX34" s="176" t="s">
        <v>213</v>
      </c>
      <c r="HY34" s="176">
        <v>0</v>
      </c>
      <c r="HZ34" s="175"/>
      <c r="IA34" s="175"/>
      <c r="IB34" s="175"/>
      <c r="IC34" s="175"/>
      <c r="ID34" s="175"/>
      <c r="IE34" s="176" t="s">
        <v>213</v>
      </c>
      <c r="IF34" s="175"/>
      <c r="IG34" s="176" t="s">
        <v>213</v>
      </c>
      <c r="IH34" s="175"/>
      <c r="II34" s="175"/>
      <c r="IJ34" s="175"/>
      <c r="IK34" s="175"/>
      <c r="IL34" s="175"/>
      <c r="IM34" s="175"/>
      <c r="IN34" s="176" t="s">
        <v>213</v>
      </c>
      <c r="IO34" s="175"/>
      <c r="IP34" s="176" t="s">
        <v>213</v>
      </c>
      <c r="IQ34" s="175"/>
      <c r="IR34" s="175"/>
      <c r="IS34" s="175"/>
      <c r="IT34" s="175"/>
      <c r="IU34" s="175"/>
      <c r="IV34" s="175"/>
      <c r="IW34" s="176" t="s">
        <v>213</v>
      </c>
      <c r="IX34" s="175"/>
      <c r="IY34" s="176" t="s">
        <v>213</v>
      </c>
      <c r="IZ34" s="175"/>
      <c r="JA34" s="175"/>
      <c r="JB34" s="175"/>
      <c r="JC34" s="175"/>
      <c r="JD34" s="175"/>
      <c r="JE34" s="175"/>
      <c r="JF34" s="176" t="s">
        <v>213</v>
      </c>
      <c r="JG34" s="175"/>
      <c r="JH34" s="176" t="s">
        <v>213</v>
      </c>
      <c r="JI34" s="175"/>
      <c r="JJ34" s="175"/>
      <c r="JK34" s="175"/>
      <c r="JL34" s="175"/>
      <c r="JM34" s="175"/>
      <c r="JN34" s="175"/>
      <c r="JO34" s="176" t="s">
        <v>213</v>
      </c>
      <c r="JP34" s="175"/>
      <c r="JQ34" s="176" t="s">
        <v>213</v>
      </c>
      <c r="JR34" s="175"/>
      <c r="JS34" s="175"/>
      <c r="JT34" s="175"/>
      <c r="JU34" s="175"/>
      <c r="JV34" s="175"/>
      <c r="JW34" s="175"/>
      <c r="JX34" s="176" t="s">
        <v>213</v>
      </c>
      <c r="JY34" s="175"/>
      <c r="JZ34" s="176" t="s">
        <v>213</v>
      </c>
      <c r="KA34" s="175"/>
      <c r="KB34" s="175"/>
      <c r="KC34" s="175"/>
      <c r="KD34" s="175"/>
      <c r="KE34" s="175"/>
      <c r="KF34" s="175"/>
      <c r="KG34" s="176" t="s">
        <v>213</v>
      </c>
      <c r="KH34" s="175"/>
      <c r="KI34" s="176" t="s">
        <v>213</v>
      </c>
      <c r="KJ34" s="175"/>
      <c r="KK34" s="175"/>
      <c r="KL34" s="175"/>
      <c r="KM34" s="175"/>
      <c r="KN34" s="175"/>
      <c r="KO34" s="175"/>
      <c r="KP34" s="176" t="s">
        <v>213</v>
      </c>
      <c r="KQ34" s="175"/>
      <c r="KR34" s="176" t="s">
        <v>213</v>
      </c>
      <c r="KS34" s="175"/>
      <c r="KT34" s="176" t="s">
        <v>311</v>
      </c>
      <c r="KU34" s="175"/>
      <c r="KV34" s="175"/>
      <c r="KW34" s="175"/>
      <c r="KX34" s="175"/>
      <c r="KY34" s="176" t="s">
        <v>213</v>
      </c>
      <c r="KZ34" s="175"/>
      <c r="LA34" s="176" t="s">
        <v>213</v>
      </c>
      <c r="LB34" s="175"/>
      <c r="LC34" s="175"/>
      <c r="LD34" s="175"/>
      <c r="LE34" s="175"/>
      <c r="LF34" s="175"/>
      <c r="LG34" s="175"/>
      <c r="LH34" s="176" t="s">
        <v>213</v>
      </c>
      <c r="LI34" s="175"/>
      <c r="LJ34" s="176" t="s">
        <v>213</v>
      </c>
      <c r="LK34" s="175"/>
      <c r="LL34" s="175"/>
      <c r="LM34" s="175"/>
      <c r="LN34" s="175"/>
      <c r="LO34" s="175"/>
      <c r="LP34" s="175"/>
      <c r="LQ34" s="176" t="s">
        <v>213</v>
      </c>
      <c r="LR34" s="175"/>
      <c r="LS34" s="176" t="s">
        <v>213</v>
      </c>
      <c r="LT34" s="175"/>
      <c r="LU34" s="175"/>
      <c r="LV34" s="175"/>
      <c r="LW34" s="175"/>
      <c r="LX34" s="175"/>
      <c r="LY34" s="175"/>
      <c r="LZ34" s="176" t="s">
        <v>213</v>
      </c>
      <c r="MA34" s="175"/>
      <c r="MB34" s="176" t="s">
        <v>213</v>
      </c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</row>
    <row r="35" spans="1:421" x14ac:dyDescent="0.25">
      <c r="A35" s="176">
        <v>11244</v>
      </c>
      <c r="B35" s="176" t="s">
        <v>312</v>
      </c>
      <c r="C35" s="176" t="s">
        <v>313</v>
      </c>
      <c r="D35" s="176" t="s">
        <v>215</v>
      </c>
      <c r="E35" s="176" t="s">
        <v>0</v>
      </c>
      <c r="F35" s="176" t="s">
        <v>243</v>
      </c>
      <c r="G35" s="175"/>
      <c r="H35" s="175"/>
      <c r="I35" s="176">
        <v>72</v>
      </c>
      <c r="J35" s="176" t="s">
        <v>240</v>
      </c>
      <c r="K35" s="175"/>
      <c r="L35" s="175"/>
      <c r="M35" s="175"/>
      <c r="N35" s="176" t="s">
        <v>213</v>
      </c>
      <c r="O35" s="175"/>
      <c r="P35" s="176" t="s">
        <v>213</v>
      </c>
      <c r="Q35" s="175"/>
      <c r="R35" s="175"/>
      <c r="S35" s="175"/>
      <c r="T35" s="176" t="s">
        <v>314</v>
      </c>
      <c r="U35" s="176" t="s">
        <v>220</v>
      </c>
      <c r="V35" s="175"/>
      <c r="W35" s="176">
        <v>20</v>
      </c>
      <c r="X35" s="176" t="s">
        <v>218</v>
      </c>
      <c r="Y35" s="176">
        <v>0.75</v>
      </c>
      <c r="Z35" s="175"/>
      <c r="AA35" s="175"/>
      <c r="AB35" s="175"/>
      <c r="AC35" s="176" t="s">
        <v>222</v>
      </c>
      <c r="AD35" s="176">
        <v>0</v>
      </c>
      <c r="AE35" s="176">
        <v>3</v>
      </c>
      <c r="AF35" s="176">
        <v>1.5</v>
      </c>
      <c r="AG35" s="176" t="s">
        <v>225</v>
      </c>
      <c r="AH35" s="176">
        <v>0.5</v>
      </c>
      <c r="AI35" s="175"/>
      <c r="AJ35" s="175"/>
      <c r="AK35" s="175"/>
      <c r="AL35" s="176" t="s">
        <v>315</v>
      </c>
      <c r="AM35" s="176">
        <v>16</v>
      </c>
      <c r="AN35" s="176">
        <v>21</v>
      </c>
      <c r="AO35" s="176">
        <v>18.5</v>
      </c>
      <c r="AP35" s="176" t="s">
        <v>221</v>
      </c>
      <c r="AQ35" s="176">
        <v>0.25</v>
      </c>
      <c r="AR35" s="175"/>
      <c r="AS35" s="175"/>
      <c r="AT35" s="175"/>
      <c r="AU35" s="176" t="s">
        <v>316</v>
      </c>
      <c r="AV35" s="176" t="s">
        <v>220</v>
      </c>
      <c r="AW35" s="175"/>
      <c r="AX35" s="176">
        <v>20</v>
      </c>
      <c r="AY35" s="176" t="s">
        <v>225</v>
      </c>
      <c r="AZ35" s="176">
        <v>0.5</v>
      </c>
      <c r="BA35" s="175"/>
      <c r="BB35" s="175"/>
      <c r="BC35" s="175"/>
      <c r="BD35" s="176" t="s">
        <v>227</v>
      </c>
      <c r="BE35" s="176">
        <v>46</v>
      </c>
      <c r="BF35" s="176">
        <v>60</v>
      </c>
      <c r="BG35" s="176">
        <v>53</v>
      </c>
      <c r="BH35" s="176" t="s">
        <v>225</v>
      </c>
      <c r="BI35" s="176">
        <v>0.5</v>
      </c>
      <c r="BJ35" s="175"/>
      <c r="BK35" s="175"/>
      <c r="BL35" s="175"/>
      <c r="BM35" s="175"/>
      <c r="BN35" s="175"/>
      <c r="BO35" s="175"/>
      <c r="BP35" s="176" t="s">
        <v>213</v>
      </c>
      <c r="BQ35" s="175"/>
      <c r="BR35" s="176" t="s">
        <v>213</v>
      </c>
      <c r="BS35" s="176">
        <v>0</v>
      </c>
      <c r="BT35" s="175"/>
      <c r="BU35" s="175"/>
      <c r="BV35" s="175"/>
      <c r="BW35" s="175"/>
      <c r="BX35" s="175"/>
      <c r="BY35" s="176" t="s">
        <v>213</v>
      </c>
      <c r="BZ35" s="175"/>
      <c r="CA35" s="176" t="s">
        <v>213</v>
      </c>
      <c r="CB35" s="176">
        <v>0</v>
      </c>
      <c r="CC35" s="175"/>
      <c r="CD35" s="175"/>
      <c r="CE35" s="175"/>
      <c r="CF35" s="175"/>
      <c r="CG35" s="175"/>
      <c r="CH35" s="176" t="s">
        <v>213</v>
      </c>
      <c r="CI35" s="175"/>
      <c r="CJ35" s="176" t="s">
        <v>213</v>
      </c>
      <c r="CK35" s="176">
        <v>0</v>
      </c>
      <c r="CL35" s="175"/>
      <c r="CM35" s="175"/>
      <c r="CN35" s="175"/>
      <c r="CO35" s="175"/>
      <c r="CP35" s="175"/>
      <c r="CQ35" s="176" t="s">
        <v>213</v>
      </c>
      <c r="CR35" s="175"/>
      <c r="CS35" s="176" t="s">
        <v>213</v>
      </c>
      <c r="CT35" s="175"/>
      <c r="CU35" s="175"/>
      <c r="CV35" s="175"/>
      <c r="CW35" s="175"/>
      <c r="CX35" s="175"/>
      <c r="CY35" s="175"/>
      <c r="CZ35" s="176" t="s">
        <v>213</v>
      </c>
      <c r="DA35" s="175"/>
      <c r="DB35" s="176" t="s">
        <v>213</v>
      </c>
      <c r="DC35" s="175"/>
      <c r="DD35" s="175"/>
      <c r="DE35" s="175"/>
      <c r="DF35" s="175"/>
      <c r="DG35" s="175"/>
      <c r="DH35" s="175"/>
      <c r="DI35" s="176" t="s">
        <v>213</v>
      </c>
      <c r="DJ35" s="175"/>
      <c r="DK35" s="176" t="s">
        <v>213</v>
      </c>
      <c r="DL35" s="175"/>
      <c r="DM35" s="175"/>
      <c r="DN35" s="175"/>
      <c r="DO35" s="176" t="s">
        <v>228</v>
      </c>
      <c r="DP35" s="176">
        <v>41136</v>
      </c>
      <c r="DQ35" s="175"/>
      <c r="DR35" s="176">
        <v>11.5</v>
      </c>
      <c r="DS35" s="176" t="s">
        <v>218</v>
      </c>
      <c r="DT35" s="176">
        <v>0.75</v>
      </c>
      <c r="DU35" s="175"/>
      <c r="DV35" s="175"/>
      <c r="DW35" s="175"/>
      <c r="DX35" s="176" t="s">
        <v>229</v>
      </c>
      <c r="DY35" s="176" t="s">
        <v>224</v>
      </c>
      <c r="DZ35" s="175"/>
      <c r="EA35" s="176">
        <v>30</v>
      </c>
      <c r="EB35" s="176" t="s">
        <v>225</v>
      </c>
      <c r="EC35" s="176">
        <v>0.5</v>
      </c>
      <c r="ED35" s="175"/>
      <c r="EE35" s="175"/>
      <c r="EF35" s="175"/>
      <c r="EG35" s="176" t="s">
        <v>252</v>
      </c>
      <c r="EH35" s="176" t="s">
        <v>224</v>
      </c>
      <c r="EI35" s="175"/>
      <c r="EJ35" s="176">
        <v>30</v>
      </c>
      <c r="EK35" s="176" t="s">
        <v>225</v>
      </c>
      <c r="EL35" s="176">
        <v>0.5</v>
      </c>
      <c r="EM35" s="175"/>
      <c r="EN35" s="175"/>
      <c r="EO35" s="176" t="s">
        <v>317</v>
      </c>
      <c r="EP35" s="175"/>
      <c r="EQ35" s="175"/>
      <c r="ER35" s="175"/>
      <c r="ES35" s="176" t="s">
        <v>213</v>
      </c>
      <c r="ET35" s="175"/>
      <c r="EU35" s="176" t="s">
        <v>213</v>
      </c>
      <c r="EV35" s="175"/>
      <c r="EW35" s="175"/>
      <c r="EX35" s="175"/>
      <c r="EY35" s="175"/>
      <c r="EZ35" s="175"/>
      <c r="FA35" s="175"/>
      <c r="FB35" s="176" t="s">
        <v>213</v>
      </c>
      <c r="FC35" s="175"/>
      <c r="FD35" s="176" t="s">
        <v>213</v>
      </c>
      <c r="FE35" s="175"/>
      <c r="FF35" s="175"/>
      <c r="FG35" s="175"/>
      <c r="FH35" s="175"/>
      <c r="FI35" s="175"/>
      <c r="FJ35" s="175"/>
      <c r="FK35" s="176" t="s">
        <v>213</v>
      </c>
      <c r="FL35" s="175"/>
      <c r="FM35" s="176" t="s">
        <v>213</v>
      </c>
      <c r="FN35" s="175"/>
      <c r="FO35" s="176" t="s">
        <v>318</v>
      </c>
      <c r="FP35" s="175"/>
      <c r="FQ35" s="175"/>
      <c r="FR35" s="175"/>
      <c r="FS35" s="175"/>
      <c r="FT35" s="176" t="s">
        <v>213</v>
      </c>
      <c r="FU35" s="175"/>
      <c r="FV35" s="176" t="s">
        <v>213</v>
      </c>
      <c r="FW35" s="175"/>
      <c r="FX35" s="175"/>
      <c r="FY35" s="175"/>
      <c r="FZ35" s="175"/>
      <c r="GA35" s="175"/>
      <c r="GB35" s="175"/>
      <c r="GC35" s="176" t="s">
        <v>213</v>
      </c>
      <c r="GD35" s="175"/>
      <c r="GE35" s="176" t="s">
        <v>213</v>
      </c>
      <c r="GF35" s="175"/>
      <c r="GG35" s="175"/>
      <c r="GH35" s="175"/>
      <c r="GI35" s="175"/>
      <c r="GJ35" s="175"/>
      <c r="GK35" s="175"/>
      <c r="GL35" s="176" t="s">
        <v>213</v>
      </c>
      <c r="GM35" s="175"/>
      <c r="GN35" s="176" t="s">
        <v>213</v>
      </c>
      <c r="GO35" s="175"/>
      <c r="GP35" s="175"/>
      <c r="GQ35" s="175"/>
      <c r="GR35" s="175"/>
      <c r="GS35" s="175"/>
      <c r="GT35" s="175"/>
      <c r="GU35" s="176" t="s">
        <v>213</v>
      </c>
      <c r="GV35" s="175"/>
      <c r="GW35" s="176" t="s">
        <v>213</v>
      </c>
      <c r="GX35" s="175"/>
      <c r="GY35" s="175"/>
      <c r="GZ35" s="175"/>
      <c r="HA35" s="175"/>
      <c r="HB35" s="175"/>
      <c r="HC35" s="175"/>
      <c r="HD35" s="176" t="s">
        <v>213</v>
      </c>
      <c r="HE35" s="175"/>
      <c r="HF35" s="176" t="s">
        <v>213</v>
      </c>
      <c r="HG35" s="176">
        <v>0</v>
      </c>
      <c r="HH35" s="175"/>
      <c r="HI35" s="175"/>
      <c r="HJ35" s="175"/>
      <c r="HK35" s="175"/>
      <c r="HL35" s="175"/>
      <c r="HM35" s="176" t="s">
        <v>213</v>
      </c>
      <c r="HN35" s="175"/>
      <c r="HO35" s="176" t="s">
        <v>213</v>
      </c>
      <c r="HP35" s="176">
        <v>0</v>
      </c>
      <c r="HQ35" s="175"/>
      <c r="HR35" s="175"/>
      <c r="HS35" s="175"/>
      <c r="HT35" s="175"/>
      <c r="HU35" s="175"/>
      <c r="HV35" s="176" t="s">
        <v>213</v>
      </c>
      <c r="HW35" s="175"/>
      <c r="HX35" s="176" t="s">
        <v>213</v>
      </c>
      <c r="HY35" s="176">
        <v>0</v>
      </c>
      <c r="HZ35" s="175"/>
      <c r="IA35" s="175"/>
      <c r="IB35" s="175"/>
      <c r="IC35" s="175"/>
      <c r="ID35" s="175"/>
      <c r="IE35" s="176" t="s">
        <v>213</v>
      </c>
      <c r="IF35" s="175"/>
      <c r="IG35" s="176" t="s">
        <v>213</v>
      </c>
      <c r="IH35" s="175"/>
      <c r="II35" s="175"/>
      <c r="IJ35" s="175"/>
      <c r="IK35" s="175"/>
      <c r="IL35" s="175"/>
      <c r="IM35" s="175"/>
      <c r="IN35" s="176" t="s">
        <v>213</v>
      </c>
      <c r="IO35" s="175"/>
      <c r="IP35" s="176" t="s">
        <v>213</v>
      </c>
      <c r="IQ35" s="175"/>
      <c r="IR35" s="175"/>
      <c r="IS35" s="175"/>
      <c r="IT35" s="175"/>
      <c r="IU35" s="175"/>
      <c r="IV35" s="175"/>
      <c r="IW35" s="176" t="s">
        <v>213</v>
      </c>
      <c r="IX35" s="175"/>
      <c r="IY35" s="176" t="s">
        <v>213</v>
      </c>
      <c r="IZ35" s="175"/>
      <c r="JA35" s="175"/>
      <c r="JB35" s="175"/>
      <c r="JC35" s="175"/>
      <c r="JD35" s="175"/>
      <c r="JE35" s="175"/>
      <c r="JF35" s="176" t="s">
        <v>213</v>
      </c>
      <c r="JG35" s="175"/>
      <c r="JH35" s="176" t="s">
        <v>213</v>
      </c>
      <c r="JI35" s="175"/>
      <c r="JJ35" s="175"/>
      <c r="JK35" s="175"/>
      <c r="JL35" s="175"/>
      <c r="JM35" s="175"/>
      <c r="JN35" s="175"/>
      <c r="JO35" s="176" t="s">
        <v>213</v>
      </c>
      <c r="JP35" s="175"/>
      <c r="JQ35" s="176" t="s">
        <v>213</v>
      </c>
      <c r="JR35" s="175"/>
      <c r="JS35" s="175"/>
      <c r="JT35" s="175"/>
      <c r="JU35" s="175"/>
      <c r="JV35" s="175"/>
      <c r="JW35" s="175"/>
      <c r="JX35" s="176" t="s">
        <v>213</v>
      </c>
      <c r="JY35" s="175"/>
      <c r="JZ35" s="176" t="s">
        <v>213</v>
      </c>
      <c r="KA35" s="175"/>
      <c r="KB35" s="175"/>
      <c r="KC35" s="175"/>
      <c r="KD35" s="175"/>
      <c r="KE35" s="175"/>
      <c r="KF35" s="175"/>
      <c r="KG35" s="176" t="s">
        <v>213</v>
      </c>
      <c r="KH35" s="175"/>
      <c r="KI35" s="176" t="s">
        <v>213</v>
      </c>
      <c r="KJ35" s="175"/>
      <c r="KK35" s="175"/>
      <c r="KL35" s="175"/>
      <c r="KM35" s="175"/>
      <c r="KN35" s="175"/>
      <c r="KO35" s="175"/>
      <c r="KP35" s="176" t="s">
        <v>213</v>
      </c>
      <c r="KQ35" s="175"/>
      <c r="KR35" s="176" t="s">
        <v>213</v>
      </c>
      <c r="KS35" s="175"/>
      <c r="KT35" s="175"/>
      <c r="KU35" s="175"/>
      <c r="KV35" s="175"/>
      <c r="KW35" s="175"/>
      <c r="KX35" s="175"/>
      <c r="KY35" s="176" t="s">
        <v>213</v>
      </c>
      <c r="KZ35" s="175"/>
      <c r="LA35" s="176" t="s">
        <v>213</v>
      </c>
      <c r="LB35" s="175"/>
      <c r="LC35" s="175"/>
      <c r="LD35" s="175"/>
      <c r="LE35" s="175"/>
      <c r="LF35" s="175"/>
      <c r="LG35" s="175"/>
      <c r="LH35" s="176" t="s">
        <v>213</v>
      </c>
      <c r="LI35" s="175"/>
      <c r="LJ35" s="176" t="s">
        <v>213</v>
      </c>
      <c r="LK35" s="175"/>
      <c r="LL35" s="175"/>
      <c r="LM35" s="175"/>
      <c r="LN35" s="175"/>
      <c r="LO35" s="175"/>
      <c r="LP35" s="175"/>
      <c r="LQ35" s="176" t="s">
        <v>213</v>
      </c>
      <c r="LR35" s="175"/>
      <c r="LS35" s="176" t="s">
        <v>213</v>
      </c>
      <c r="LT35" s="175"/>
      <c r="LU35" s="175"/>
      <c r="LV35" s="175"/>
      <c r="LW35" s="175"/>
      <c r="LX35" s="175"/>
      <c r="LY35" s="175"/>
      <c r="LZ35" s="176" t="s">
        <v>213</v>
      </c>
      <c r="MA35" s="175"/>
      <c r="MB35" s="176" t="s">
        <v>213</v>
      </c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</row>
    <row r="36" spans="1:421" x14ac:dyDescent="0.25">
      <c r="A36" s="176">
        <v>11245</v>
      </c>
      <c r="B36" s="176" t="s">
        <v>319</v>
      </c>
      <c r="C36" s="176" t="s">
        <v>247</v>
      </c>
      <c r="D36" s="176" t="s">
        <v>215</v>
      </c>
      <c r="E36" s="176" t="s">
        <v>0</v>
      </c>
      <c r="F36" s="176" t="s">
        <v>278</v>
      </c>
      <c r="G36" s="175"/>
      <c r="H36" s="175"/>
      <c r="I36" s="176">
        <v>98</v>
      </c>
      <c r="J36" s="176" t="s">
        <v>240</v>
      </c>
      <c r="K36" s="175"/>
      <c r="L36" s="175"/>
      <c r="M36" s="175"/>
      <c r="N36" s="176" t="s">
        <v>213</v>
      </c>
      <c r="O36" s="175"/>
      <c r="P36" s="176" t="s">
        <v>213</v>
      </c>
      <c r="Q36" s="175"/>
      <c r="R36" s="175"/>
      <c r="S36" s="175"/>
      <c r="T36" s="176" t="s">
        <v>237</v>
      </c>
      <c r="U36" s="175"/>
      <c r="V36" s="175"/>
      <c r="W36" s="176" t="s">
        <v>213</v>
      </c>
      <c r="X36" s="175"/>
      <c r="Y36" s="176" t="s">
        <v>213</v>
      </c>
      <c r="Z36" s="175"/>
      <c r="AA36" s="175"/>
      <c r="AB36" s="175"/>
      <c r="AC36" s="175"/>
      <c r="AD36" s="175"/>
      <c r="AE36" s="175"/>
      <c r="AF36" s="176" t="s">
        <v>213</v>
      </c>
      <c r="AG36" s="175"/>
      <c r="AH36" s="176" t="s">
        <v>213</v>
      </c>
      <c r="AI36" s="175"/>
      <c r="AJ36" s="175"/>
      <c r="AK36" s="175"/>
      <c r="AL36" s="176" t="s">
        <v>238</v>
      </c>
      <c r="AM36" s="175"/>
      <c r="AN36" s="175"/>
      <c r="AO36" s="176" t="s">
        <v>213</v>
      </c>
      <c r="AP36" s="175"/>
      <c r="AQ36" s="176" t="s">
        <v>213</v>
      </c>
      <c r="AR36" s="175"/>
      <c r="AS36" s="175"/>
      <c r="AT36" s="175"/>
      <c r="AU36" s="175"/>
      <c r="AV36" s="175"/>
      <c r="AW36" s="175"/>
      <c r="AX36" s="176" t="s">
        <v>213</v>
      </c>
      <c r="AY36" s="175"/>
      <c r="AZ36" s="176" t="s">
        <v>213</v>
      </c>
      <c r="BA36" s="175"/>
      <c r="BB36" s="175"/>
      <c r="BC36" s="175"/>
      <c r="BD36" s="175"/>
      <c r="BE36" s="175"/>
      <c r="BF36" s="175"/>
      <c r="BG36" s="176" t="s">
        <v>213</v>
      </c>
      <c r="BH36" s="175"/>
      <c r="BI36" s="176" t="s">
        <v>213</v>
      </c>
      <c r="BJ36" s="175"/>
      <c r="BK36" s="175"/>
      <c r="BL36" s="175"/>
      <c r="BM36" s="175"/>
      <c r="BN36" s="175"/>
      <c r="BO36" s="175"/>
      <c r="BP36" s="176" t="s">
        <v>213</v>
      </c>
      <c r="BQ36" s="175"/>
      <c r="BR36" s="176" t="s">
        <v>213</v>
      </c>
      <c r="BS36" s="175"/>
      <c r="BT36" s="175"/>
      <c r="BU36" s="175"/>
      <c r="BV36" s="175"/>
      <c r="BW36" s="175"/>
      <c r="BX36" s="175"/>
      <c r="BY36" s="176" t="s">
        <v>213</v>
      </c>
      <c r="BZ36" s="175"/>
      <c r="CA36" s="176" t="s">
        <v>213</v>
      </c>
      <c r="CB36" s="175"/>
      <c r="CC36" s="175"/>
      <c r="CD36" s="175"/>
      <c r="CE36" s="175"/>
      <c r="CF36" s="175"/>
      <c r="CG36" s="175"/>
      <c r="CH36" s="176" t="s">
        <v>213</v>
      </c>
      <c r="CI36" s="175"/>
      <c r="CJ36" s="176" t="s">
        <v>213</v>
      </c>
      <c r="CK36" s="175"/>
      <c r="CL36" s="175"/>
      <c r="CM36" s="175"/>
      <c r="CN36" s="175"/>
      <c r="CO36" s="175"/>
      <c r="CP36" s="175"/>
      <c r="CQ36" s="176" t="s">
        <v>213</v>
      </c>
      <c r="CR36" s="175"/>
      <c r="CS36" s="176" t="s">
        <v>213</v>
      </c>
      <c r="CT36" s="175"/>
      <c r="CU36" s="175"/>
      <c r="CV36" s="175"/>
      <c r="CW36" s="175"/>
      <c r="CX36" s="175"/>
      <c r="CY36" s="175"/>
      <c r="CZ36" s="176" t="s">
        <v>213</v>
      </c>
      <c r="DA36" s="175"/>
      <c r="DB36" s="176" t="s">
        <v>213</v>
      </c>
      <c r="DC36" s="175"/>
      <c r="DD36" s="175"/>
      <c r="DE36" s="175"/>
      <c r="DF36" s="175"/>
      <c r="DG36" s="175"/>
      <c r="DH36" s="175"/>
      <c r="DI36" s="176" t="s">
        <v>213</v>
      </c>
      <c r="DJ36" s="175"/>
      <c r="DK36" s="176" t="s">
        <v>213</v>
      </c>
      <c r="DL36" s="175"/>
      <c r="DM36" s="175"/>
      <c r="DN36" s="175"/>
      <c r="DO36" s="175"/>
      <c r="DP36" s="175"/>
      <c r="DQ36" s="175"/>
      <c r="DR36" s="176" t="s">
        <v>213</v>
      </c>
      <c r="DS36" s="175"/>
      <c r="DT36" s="176" t="s">
        <v>213</v>
      </c>
      <c r="DU36" s="175"/>
      <c r="DV36" s="175"/>
      <c r="DW36" s="175"/>
      <c r="DX36" s="175"/>
      <c r="DY36" s="175"/>
      <c r="DZ36" s="175"/>
      <c r="EA36" s="176" t="s">
        <v>213</v>
      </c>
      <c r="EB36" s="175"/>
      <c r="EC36" s="176" t="s">
        <v>213</v>
      </c>
      <c r="ED36" s="175"/>
      <c r="EE36" s="175"/>
      <c r="EF36" s="175"/>
      <c r="EG36" s="175"/>
      <c r="EH36" s="175"/>
      <c r="EI36" s="175"/>
      <c r="EJ36" s="176" t="s">
        <v>213</v>
      </c>
      <c r="EK36" s="175"/>
      <c r="EL36" s="176" t="s">
        <v>213</v>
      </c>
      <c r="EM36" s="175"/>
      <c r="EN36" s="175"/>
      <c r="EO36" s="175"/>
      <c r="EP36" s="175"/>
      <c r="EQ36" s="175"/>
      <c r="ER36" s="175"/>
      <c r="ES36" s="176" t="s">
        <v>213</v>
      </c>
      <c r="ET36" s="175"/>
      <c r="EU36" s="176" t="s">
        <v>213</v>
      </c>
      <c r="EV36" s="175"/>
      <c r="EW36" s="175"/>
      <c r="EX36" s="175"/>
      <c r="EY36" s="175"/>
      <c r="EZ36" s="175"/>
      <c r="FA36" s="175"/>
      <c r="FB36" s="176" t="s">
        <v>213</v>
      </c>
      <c r="FC36" s="175"/>
      <c r="FD36" s="176" t="s">
        <v>213</v>
      </c>
      <c r="FE36" s="175"/>
      <c r="FF36" s="175"/>
      <c r="FG36" s="175"/>
      <c r="FH36" s="175"/>
      <c r="FI36" s="175"/>
      <c r="FJ36" s="175"/>
      <c r="FK36" s="176" t="s">
        <v>213</v>
      </c>
      <c r="FL36" s="175"/>
      <c r="FM36" s="176" t="s">
        <v>213</v>
      </c>
      <c r="FN36" s="175"/>
      <c r="FO36" s="175"/>
      <c r="FP36" s="175"/>
      <c r="FQ36" s="175"/>
      <c r="FR36" s="175"/>
      <c r="FS36" s="175"/>
      <c r="FT36" s="176" t="s">
        <v>213</v>
      </c>
      <c r="FU36" s="175"/>
      <c r="FV36" s="176" t="s">
        <v>213</v>
      </c>
      <c r="FW36" s="175"/>
      <c r="FX36" s="175"/>
      <c r="FY36" s="175"/>
      <c r="FZ36" s="175"/>
      <c r="GA36" s="175"/>
      <c r="GB36" s="175"/>
      <c r="GC36" s="176" t="s">
        <v>213</v>
      </c>
      <c r="GD36" s="175"/>
      <c r="GE36" s="176" t="s">
        <v>213</v>
      </c>
      <c r="GF36" s="175"/>
      <c r="GG36" s="175"/>
      <c r="GH36" s="175"/>
      <c r="GI36" s="175"/>
      <c r="GJ36" s="175"/>
      <c r="GK36" s="175"/>
      <c r="GL36" s="176" t="s">
        <v>213</v>
      </c>
      <c r="GM36" s="175"/>
      <c r="GN36" s="176" t="s">
        <v>213</v>
      </c>
      <c r="GO36" s="175"/>
      <c r="GP36" s="175"/>
      <c r="GQ36" s="175"/>
      <c r="GR36" s="175"/>
      <c r="GS36" s="175"/>
      <c r="GT36" s="175"/>
      <c r="GU36" s="176" t="s">
        <v>213</v>
      </c>
      <c r="GV36" s="175"/>
      <c r="GW36" s="176" t="s">
        <v>213</v>
      </c>
      <c r="GX36" s="175"/>
      <c r="GY36" s="175"/>
      <c r="GZ36" s="175"/>
      <c r="HA36" s="175"/>
      <c r="HB36" s="175"/>
      <c r="HC36" s="175"/>
      <c r="HD36" s="176" t="s">
        <v>213</v>
      </c>
      <c r="HE36" s="175"/>
      <c r="HF36" s="176" t="s">
        <v>213</v>
      </c>
      <c r="HG36" s="175"/>
      <c r="HH36" s="175"/>
      <c r="HI36" s="175"/>
      <c r="HJ36" s="175"/>
      <c r="HK36" s="175"/>
      <c r="HL36" s="175"/>
      <c r="HM36" s="176" t="s">
        <v>213</v>
      </c>
      <c r="HN36" s="175"/>
      <c r="HO36" s="176" t="s">
        <v>213</v>
      </c>
      <c r="HP36" s="175"/>
      <c r="HQ36" s="175"/>
      <c r="HR36" s="175"/>
      <c r="HS36" s="175"/>
      <c r="HT36" s="175"/>
      <c r="HU36" s="175"/>
      <c r="HV36" s="176" t="s">
        <v>213</v>
      </c>
      <c r="HW36" s="175"/>
      <c r="HX36" s="176" t="s">
        <v>213</v>
      </c>
      <c r="HY36" s="175"/>
      <c r="HZ36" s="175"/>
      <c r="IA36" s="175"/>
      <c r="IB36" s="175"/>
      <c r="IC36" s="175"/>
      <c r="ID36" s="175"/>
      <c r="IE36" s="176" t="s">
        <v>213</v>
      </c>
      <c r="IF36" s="175"/>
      <c r="IG36" s="176" t="s">
        <v>213</v>
      </c>
      <c r="IH36" s="175"/>
      <c r="II36" s="175"/>
      <c r="IJ36" s="175"/>
      <c r="IK36" s="175"/>
      <c r="IL36" s="175"/>
      <c r="IM36" s="175"/>
      <c r="IN36" s="176" t="s">
        <v>213</v>
      </c>
      <c r="IO36" s="175"/>
      <c r="IP36" s="176" t="s">
        <v>213</v>
      </c>
      <c r="IQ36" s="175"/>
      <c r="IR36" s="175"/>
      <c r="IS36" s="175"/>
      <c r="IT36" s="175"/>
      <c r="IU36" s="175"/>
      <c r="IV36" s="175"/>
      <c r="IW36" s="176" t="s">
        <v>213</v>
      </c>
      <c r="IX36" s="175"/>
      <c r="IY36" s="176" t="s">
        <v>213</v>
      </c>
      <c r="IZ36" s="175"/>
      <c r="JA36" s="175"/>
      <c r="JB36" s="175"/>
      <c r="JC36" s="175"/>
      <c r="JD36" s="175"/>
      <c r="JE36" s="175"/>
      <c r="JF36" s="176" t="s">
        <v>213</v>
      </c>
      <c r="JG36" s="175"/>
      <c r="JH36" s="176" t="s">
        <v>213</v>
      </c>
      <c r="JI36" s="175"/>
      <c r="JJ36" s="175"/>
      <c r="JK36" s="175"/>
      <c r="JL36" s="175"/>
      <c r="JM36" s="175"/>
      <c r="JN36" s="175"/>
      <c r="JO36" s="176" t="s">
        <v>213</v>
      </c>
      <c r="JP36" s="175"/>
      <c r="JQ36" s="176" t="s">
        <v>213</v>
      </c>
      <c r="JR36" s="175"/>
      <c r="JS36" s="175"/>
      <c r="JT36" s="175"/>
      <c r="JU36" s="175"/>
      <c r="JV36" s="175"/>
      <c r="JW36" s="175"/>
      <c r="JX36" s="176" t="s">
        <v>213</v>
      </c>
      <c r="JY36" s="175"/>
      <c r="JZ36" s="176" t="s">
        <v>213</v>
      </c>
      <c r="KA36" s="175"/>
      <c r="KB36" s="175"/>
      <c r="KC36" s="175"/>
      <c r="KD36" s="175"/>
      <c r="KE36" s="175"/>
      <c r="KF36" s="175"/>
      <c r="KG36" s="176" t="s">
        <v>213</v>
      </c>
      <c r="KH36" s="175"/>
      <c r="KI36" s="176" t="s">
        <v>213</v>
      </c>
      <c r="KJ36" s="175"/>
      <c r="KK36" s="175"/>
      <c r="KL36" s="175"/>
      <c r="KM36" s="175"/>
      <c r="KN36" s="175"/>
      <c r="KO36" s="175"/>
      <c r="KP36" s="176" t="s">
        <v>213</v>
      </c>
      <c r="KQ36" s="175"/>
      <c r="KR36" s="176" t="s">
        <v>213</v>
      </c>
      <c r="KS36" s="175"/>
      <c r="KT36" s="175"/>
      <c r="KU36" s="175"/>
      <c r="KV36" s="175"/>
      <c r="KW36" s="175"/>
      <c r="KX36" s="175"/>
      <c r="KY36" s="176" t="s">
        <v>213</v>
      </c>
      <c r="KZ36" s="175"/>
      <c r="LA36" s="176" t="s">
        <v>213</v>
      </c>
      <c r="LB36" s="175"/>
      <c r="LC36" s="175"/>
      <c r="LD36" s="175"/>
      <c r="LE36" s="175"/>
      <c r="LF36" s="175"/>
      <c r="LG36" s="175"/>
      <c r="LH36" s="176" t="s">
        <v>213</v>
      </c>
      <c r="LI36" s="175"/>
      <c r="LJ36" s="176" t="s">
        <v>213</v>
      </c>
      <c r="LK36" s="175"/>
      <c r="LL36" s="175"/>
      <c r="LM36" s="175"/>
      <c r="LN36" s="175"/>
      <c r="LO36" s="175"/>
      <c r="LP36" s="175"/>
      <c r="LQ36" s="176" t="s">
        <v>213</v>
      </c>
      <c r="LR36" s="175"/>
      <c r="LS36" s="176" t="s">
        <v>213</v>
      </c>
      <c r="LT36" s="175"/>
      <c r="LU36" s="175"/>
      <c r="LV36" s="175"/>
      <c r="LW36" s="175"/>
      <c r="LX36" s="175"/>
      <c r="LY36" s="175"/>
      <c r="LZ36" s="176" t="s">
        <v>213</v>
      </c>
      <c r="MA36" s="175"/>
      <c r="MB36" s="176" t="s">
        <v>213</v>
      </c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</row>
    <row r="37" spans="1:421" x14ac:dyDescent="0.25">
      <c r="A37" s="176">
        <v>11246</v>
      </c>
      <c r="B37" s="176" t="s">
        <v>320</v>
      </c>
      <c r="C37" s="176" t="s">
        <v>321</v>
      </c>
      <c r="D37" s="176" t="s">
        <v>215</v>
      </c>
      <c r="E37" s="176" t="s">
        <v>0</v>
      </c>
      <c r="F37" s="176" t="s">
        <v>278</v>
      </c>
      <c r="G37" s="175"/>
      <c r="H37" s="175"/>
      <c r="I37" s="176">
        <v>852</v>
      </c>
      <c r="J37" s="176" t="s">
        <v>301</v>
      </c>
      <c r="K37" s="175"/>
      <c r="L37" s="175"/>
      <c r="M37" s="175"/>
      <c r="N37" s="176" t="s">
        <v>213</v>
      </c>
      <c r="O37" s="175"/>
      <c r="P37" s="176" t="s">
        <v>213</v>
      </c>
      <c r="Q37" s="175"/>
      <c r="R37" s="175"/>
      <c r="S37" s="175"/>
      <c r="T37" s="176" t="s">
        <v>265</v>
      </c>
      <c r="U37" s="175"/>
      <c r="V37" s="175"/>
      <c r="W37" s="176" t="s">
        <v>213</v>
      </c>
      <c r="X37" s="175"/>
      <c r="Y37" s="176" t="s">
        <v>213</v>
      </c>
      <c r="Z37" s="175"/>
      <c r="AA37" s="175"/>
      <c r="AB37" s="175"/>
      <c r="AC37" s="175"/>
      <c r="AD37" s="175"/>
      <c r="AE37" s="175"/>
      <c r="AF37" s="176" t="s">
        <v>213</v>
      </c>
      <c r="AG37" s="175"/>
      <c r="AH37" s="176" t="s">
        <v>213</v>
      </c>
      <c r="AI37" s="175"/>
      <c r="AJ37" s="175"/>
      <c r="AK37" s="175"/>
      <c r="AL37" s="176" t="s">
        <v>223</v>
      </c>
      <c r="AM37" s="175"/>
      <c r="AN37" s="175"/>
      <c r="AO37" s="176" t="s">
        <v>213</v>
      </c>
      <c r="AP37" s="175"/>
      <c r="AQ37" s="176" t="s">
        <v>213</v>
      </c>
      <c r="AR37" s="175"/>
      <c r="AS37" s="175"/>
      <c r="AT37" s="175"/>
      <c r="AU37" s="175"/>
      <c r="AV37" s="175"/>
      <c r="AW37" s="175"/>
      <c r="AX37" s="176" t="s">
        <v>213</v>
      </c>
      <c r="AY37" s="175"/>
      <c r="AZ37" s="176" t="s">
        <v>213</v>
      </c>
      <c r="BA37" s="175"/>
      <c r="BB37" s="175"/>
      <c r="BC37" s="175"/>
      <c r="BD37" s="175"/>
      <c r="BE37" s="175"/>
      <c r="BF37" s="175"/>
      <c r="BG37" s="176" t="s">
        <v>213</v>
      </c>
      <c r="BH37" s="175"/>
      <c r="BI37" s="176" t="s">
        <v>213</v>
      </c>
      <c r="BJ37" s="175"/>
      <c r="BK37" s="175"/>
      <c r="BL37" s="175"/>
      <c r="BM37" s="175"/>
      <c r="BN37" s="175"/>
      <c r="BO37" s="175"/>
      <c r="BP37" s="176" t="s">
        <v>213</v>
      </c>
      <c r="BQ37" s="175"/>
      <c r="BR37" s="176" t="s">
        <v>213</v>
      </c>
      <c r="BS37" s="175"/>
      <c r="BT37" s="175"/>
      <c r="BU37" s="175"/>
      <c r="BV37" s="175"/>
      <c r="BW37" s="175"/>
      <c r="BX37" s="175"/>
      <c r="BY37" s="176" t="s">
        <v>213</v>
      </c>
      <c r="BZ37" s="175"/>
      <c r="CA37" s="176" t="s">
        <v>213</v>
      </c>
      <c r="CB37" s="175"/>
      <c r="CC37" s="175"/>
      <c r="CD37" s="175"/>
      <c r="CE37" s="175"/>
      <c r="CF37" s="175"/>
      <c r="CG37" s="175"/>
      <c r="CH37" s="176" t="s">
        <v>213</v>
      </c>
      <c r="CI37" s="175"/>
      <c r="CJ37" s="176" t="s">
        <v>213</v>
      </c>
      <c r="CK37" s="175"/>
      <c r="CL37" s="175"/>
      <c r="CM37" s="175"/>
      <c r="CN37" s="175"/>
      <c r="CO37" s="175"/>
      <c r="CP37" s="175"/>
      <c r="CQ37" s="176" t="s">
        <v>213</v>
      </c>
      <c r="CR37" s="175"/>
      <c r="CS37" s="176" t="s">
        <v>213</v>
      </c>
      <c r="CT37" s="175"/>
      <c r="CU37" s="175"/>
      <c r="CV37" s="175"/>
      <c r="CW37" s="175"/>
      <c r="CX37" s="175"/>
      <c r="CY37" s="175"/>
      <c r="CZ37" s="176" t="s">
        <v>213</v>
      </c>
      <c r="DA37" s="175"/>
      <c r="DB37" s="176" t="s">
        <v>213</v>
      </c>
      <c r="DC37" s="175"/>
      <c r="DD37" s="175"/>
      <c r="DE37" s="175"/>
      <c r="DF37" s="175"/>
      <c r="DG37" s="175"/>
      <c r="DH37" s="175"/>
      <c r="DI37" s="176" t="s">
        <v>213</v>
      </c>
      <c r="DJ37" s="175"/>
      <c r="DK37" s="176" t="s">
        <v>213</v>
      </c>
      <c r="DL37" s="175"/>
      <c r="DM37" s="175"/>
      <c r="DN37" s="175"/>
      <c r="DO37" s="175"/>
      <c r="DP37" s="175"/>
      <c r="DQ37" s="175"/>
      <c r="DR37" s="176" t="s">
        <v>213</v>
      </c>
      <c r="DS37" s="175"/>
      <c r="DT37" s="176" t="s">
        <v>213</v>
      </c>
      <c r="DU37" s="175"/>
      <c r="DV37" s="175"/>
      <c r="DW37" s="175"/>
      <c r="DX37" s="175"/>
      <c r="DY37" s="175"/>
      <c r="DZ37" s="175"/>
      <c r="EA37" s="176" t="s">
        <v>213</v>
      </c>
      <c r="EB37" s="175"/>
      <c r="EC37" s="176" t="s">
        <v>213</v>
      </c>
      <c r="ED37" s="175"/>
      <c r="EE37" s="175"/>
      <c r="EF37" s="175"/>
      <c r="EG37" s="175"/>
      <c r="EH37" s="175"/>
      <c r="EI37" s="175"/>
      <c r="EJ37" s="176" t="s">
        <v>213</v>
      </c>
      <c r="EK37" s="175"/>
      <c r="EL37" s="176" t="s">
        <v>213</v>
      </c>
      <c r="EM37" s="175"/>
      <c r="EN37" s="175"/>
      <c r="EO37" s="175"/>
      <c r="EP37" s="175"/>
      <c r="EQ37" s="175"/>
      <c r="ER37" s="175"/>
      <c r="ES37" s="176" t="s">
        <v>213</v>
      </c>
      <c r="ET37" s="175"/>
      <c r="EU37" s="176" t="s">
        <v>213</v>
      </c>
      <c r="EV37" s="175"/>
      <c r="EW37" s="175"/>
      <c r="EX37" s="175"/>
      <c r="EY37" s="175"/>
      <c r="EZ37" s="175"/>
      <c r="FA37" s="175"/>
      <c r="FB37" s="176" t="s">
        <v>213</v>
      </c>
      <c r="FC37" s="175"/>
      <c r="FD37" s="176" t="s">
        <v>213</v>
      </c>
      <c r="FE37" s="175"/>
      <c r="FF37" s="175"/>
      <c r="FG37" s="175"/>
      <c r="FH37" s="175"/>
      <c r="FI37" s="175"/>
      <c r="FJ37" s="175"/>
      <c r="FK37" s="176" t="s">
        <v>213</v>
      </c>
      <c r="FL37" s="175"/>
      <c r="FM37" s="176" t="s">
        <v>213</v>
      </c>
      <c r="FN37" s="175"/>
      <c r="FO37" s="175"/>
      <c r="FP37" s="175"/>
      <c r="FQ37" s="175"/>
      <c r="FR37" s="175"/>
      <c r="FS37" s="175"/>
      <c r="FT37" s="176" t="s">
        <v>213</v>
      </c>
      <c r="FU37" s="175"/>
      <c r="FV37" s="176" t="s">
        <v>213</v>
      </c>
      <c r="FW37" s="175"/>
      <c r="FX37" s="175"/>
      <c r="FY37" s="175"/>
      <c r="FZ37" s="175"/>
      <c r="GA37" s="175"/>
      <c r="GB37" s="175"/>
      <c r="GC37" s="176" t="s">
        <v>213</v>
      </c>
      <c r="GD37" s="175"/>
      <c r="GE37" s="176" t="s">
        <v>213</v>
      </c>
      <c r="GF37" s="175"/>
      <c r="GG37" s="175"/>
      <c r="GH37" s="175"/>
      <c r="GI37" s="175"/>
      <c r="GJ37" s="175"/>
      <c r="GK37" s="175"/>
      <c r="GL37" s="176" t="s">
        <v>213</v>
      </c>
      <c r="GM37" s="175"/>
      <c r="GN37" s="176" t="s">
        <v>213</v>
      </c>
      <c r="GO37" s="175"/>
      <c r="GP37" s="175"/>
      <c r="GQ37" s="175"/>
      <c r="GR37" s="175"/>
      <c r="GS37" s="175"/>
      <c r="GT37" s="175"/>
      <c r="GU37" s="176" t="s">
        <v>213</v>
      </c>
      <c r="GV37" s="175"/>
      <c r="GW37" s="176" t="s">
        <v>213</v>
      </c>
      <c r="GX37" s="175"/>
      <c r="GY37" s="175"/>
      <c r="GZ37" s="175"/>
      <c r="HA37" s="175"/>
      <c r="HB37" s="175"/>
      <c r="HC37" s="175"/>
      <c r="HD37" s="176" t="s">
        <v>213</v>
      </c>
      <c r="HE37" s="175"/>
      <c r="HF37" s="176" t="s">
        <v>213</v>
      </c>
      <c r="HG37" s="175"/>
      <c r="HH37" s="175"/>
      <c r="HI37" s="175"/>
      <c r="HJ37" s="175"/>
      <c r="HK37" s="175"/>
      <c r="HL37" s="175"/>
      <c r="HM37" s="176" t="s">
        <v>213</v>
      </c>
      <c r="HN37" s="175"/>
      <c r="HO37" s="176" t="s">
        <v>213</v>
      </c>
      <c r="HP37" s="175"/>
      <c r="HQ37" s="175"/>
      <c r="HR37" s="175"/>
      <c r="HS37" s="175"/>
      <c r="HT37" s="175"/>
      <c r="HU37" s="175"/>
      <c r="HV37" s="176" t="s">
        <v>213</v>
      </c>
      <c r="HW37" s="175"/>
      <c r="HX37" s="176" t="s">
        <v>213</v>
      </c>
      <c r="HY37" s="175"/>
      <c r="HZ37" s="175"/>
      <c r="IA37" s="175"/>
      <c r="IB37" s="175"/>
      <c r="IC37" s="175"/>
      <c r="ID37" s="175"/>
      <c r="IE37" s="176" t="s">
        <v>213</v>
      </c>
      <c r="IF37" s="175"/>
      <c r="IG37" s="176" t="s">
        <v>213</v>
      </c>
      <c r="IH37" s="175"/>
      <c r="II37" s="175"/>
      <c r="IJ37" s="175"/>
      <c r="IK37" s="175"/>
      <c r="IL37" s="175"/>
      <c r="IM37" s="175"/>
      <c r="IN37" s="176" t="s">
        <v>213</v>
      </c>
      <c r="IO37" s="175"/>
      <c r="IP37" s="176" t="s">
        <v>213</v>
      </c>
      <c r="IQ37" s="175"/>
      <c r="IR37" s="175"/>
      <c r="IS37" s="175"/>
      <c r="IT37" s="175"/>
      <c r="IU37" s="175"/>
      <c r="IV37" s="175"/>
      <c r="IW37" s="176" t="s">
        <v>213</v>
      </c>
      <c r="IX37" s="175"/>
      <c r="IY37" s="176" t="s">
        <v>213</v>
      </c>
      <c r="IZ37" s="175"/>
      <c r="JA37" s="175"/>
      <c r="JB37" s="175"/>
      <c r="JC37" s="175"/>
      <c r="JD37" s="175"/>
      <c r="JE37" s="175"/>
      <c r="JF37" s="176" t="s">
        <v>213</v>
      </c>
      <c r="JG37" s="175"/>
      <c r="JH37" s="176" t="s">
        <v>213</v>
      </c>
      <c r="JI37" s="175"/>
      <c r="JJ37" s="175"/>
      <c r="JK37" s="175"/>
      <c r="JL37" s="175"/>
      <c r="JM37" s="175"/>
      <c r="JN37" s="175"/>
      <c r="JO37" s="176" t="s">
        <v>213</v>
      </c>
      <c r="JP37" s="175"/>
      <c r="JQ37" s="176" t="s">
        <v>213</v>
      </c>
      <c r="JR37" s="175"/>
      <c r="JS37" s="175"/>
      <c r="JT37" s="175"/>
      <c r="JU37" s="175"/>
      <c r="JV37" s="175"/>
      <c r="JW37" s="175"/>
      <c r="JX37" s="176" t="s">
        <v>213</v>
      </c>
      <c r="JY37" s="175"/>
      <c r="JZ37" s="176" t="s">
        <v>213</v>
      </c>
      <c r="KA37" s="175"/>
      <c r="KB37" s="175"/>
      <c r="KC37" s="175"/>
      <c r="KD37" s="175"/>
      <c r="KE37" s="175"/>
      <c r="KF37" s="175"/>
      <c r="KG37" s="176" t="s">
        <v>213</v>
      </c>
      <c r="KH37" s="175"/>
      <c r="KI37" s="176" t="s">
        <v>213</v>
      </c>
      <c r="KJ37" s="175"/>
      <c r="KK37" s="175"/>
      <c r="KL37" s="175"/>
      <c r="KM37" s="175"/>
      <c r="KN37" s="175"/>
      <c r="KO37" s="175"/>
      <c r="KP37" s="176" t="s">
        <v>213</v>
      </c>
      <c r="KQ37" s="175"/>
      <c r="KR37" s="176" t="s">
        <v>213</v>
      </c>
      <c r="KS37" s="175"/>
      <c r="KT37" s="175"/>
      <c r="KU37" s="175"/>
      <c r="KV37" s="175"/>
      <c r="KW37" s="175"/>
      <c r="KX37" s="175"/>
      <c r="KY37" s="176" t="s">
        <v>213</v>
      </c>
      <c r="KZ37" s="175"/>
      <c r="LA37" s="176" t="s">
        <v>213</v>
      </c>
      <c r="LB37" s="175"/>
      <c r="LC37" s="175"/>
      <c r="LD37" s="175"/>
      <c r="LE37" s="175"/>
      <c r="LF37" s="175"/>
      <c r="LG37" s="175"/>
      <c r="LH37" s="176" t="s">
        <v>213</v>
      </c>
      <c r="LI37" s="175"/>
      <c r="LJ37" s="176" t="s">
        <v>213</v>
      </c>
      <c r="LK37" s="175"/>
      <c r="LL37" s="175"/>
      <c r="LM37" s="175"/>
      <c r="LN37" s="175"/>
      <c r="LO37" s="175"/>
      <c r="LP37" s="175"/>
      <c r="LQ37" s="176" t="s">
        <v>213</v>
      </c>
      <c r="LR37" s="175"/>
      <c r="LS37" s="176" t="s">
        <v>213</v>
      </c>
      <c r="LT37" s="175"/>
      <c r="LU37" s="175"/>
      <c r="LV37" s="175"/>
      <c r="LW37" s="175"/>
      <c r="LX37" s="175"/>
      <c r="LY37" s="175"/>
      <c r="LZ37" s="176" t="s">
        <v>213</v>
      </c>
      <c r="MA37" s="175"/>
      <c r="MB37" s="176" t="s">
        <v>213</v>
      </c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</row>
    <row r="38" spans="1:421" x14ac:dyDescent="0.25">
      <c r="A38" s="176">
        <v>11247</v>
      </c>
      <c r="B38" s="176" t="s">
        <v>322</v>
      </c>
      <c r="C38" s="176" t="s">
        <v>287</v>
      </c>
      <c r="D38" s="176" t="s">
        <v>215</v>
      </c>
      <c r="E38" s="176" t="s">
        <v>0</v>
      </c>
      <c r="F38" s="176" t="s">
        <v>278</v>
      </c>
      <c r="G38" s="175"/>
      <c r="H38" s="175"/>
      <c r="I38" s="176">
        <v>68</v>
      </c>
      <c r="J38" s="176" t="s">
        <v>323</v>
      </c>
      <c r="K38" s="175"/>
      <c r="L38" s="175"/>
      <c r="M38" s="175"/>
      <c r="N38" s="176" t="s">
        <v>213</v>
      </c>
      <c r="O38" s="175"/>
      <c r="P38" s="176" t="s">
        <v>213</v>
      </c>
      <c r="Q38" s="175"/>
      <c r="R38" s="175"/>
      <c r="S38" s="175"/>
      <c r="T38" s="176" t="s">
        <v>244</v>
      </c>
      <c r="U38" s="175"/>
      <c r="V38" s="175"/>
      <c r="W38" s="176" t="s">
        <v>213</v>
      </c>
      <c r="X38" s="175"/>
      <c r="Y38" s="176" t="s">
        <v>213</v>
      </c>
      <c r="Z38" s="175"/>
      <c r="AA38" s="175"/>
      <c r="AB38" s="175"/>
      <c r="AC38" s="175"/>
      <c r="AD38" s="175"/>
      <c r="AE38" s="175"/>
      <c r="AF38" s="176" t="s">
        <v>213</v>
      </c>
      <c r="AG38" s="175"/>
      <c r="AH38" s="176" t="s">
        <v>213</v>
      </c>
      <c r="AI38" s="175"/>
      <c r="AJ38" s="175"/>
      <c r="AK38" s="175"/>
      <c r="AL38" s="176" t="s">
        <v>238</v>
      </c>
      <c r="AM38" s="175"/>
      <c r="AN38" s="175"/>
      <c r="AO38" s="176" t="s">
        <v>213</v>
      </c>
      <c r="AP38" s="175"/>
      <c r="AQ38" s="176" t="s">
        <v>213</v>
      </c>
      <c r="AR38" s="175"/>
      <c r="AS38" s="175"/>
      <c r="AT38" s="175"/>
      <c r="AU38" s="175"/>
      <c r="AV38" s="175"/>
      <c r="AW38" s="175"/>
      <c r="AX38" s="176" t="s">
        <v>213</v>
      </c>
      <c r="AY38" s="175"/>
      <c r="AZ38" s="176" t="s">
        <v>213</v>
      </c>
      <c r="BA38" s="175"/>
      <c r="BB38" s="175"/>
      <c r="BC38" s="175"/>
      <c r="BD38" s="175"/>
      <c r="BE38" s="175"/>
      <c r="BF38" s="175"/>
      <c r="BG38" s="176" t="s">
        <v>213</v>
      </c>
      <c r="BH38" s="175"/>
      <c r="BI38" s="176" t="s">
        <v>213</v>
      </c>
      <c r="BJ38" s="175"/>
      <c r="BK38" s="175"/>
      <c r="BL38" s="175"/>
      <c r="BM38" s="175"/>
      <c r="BN38" s="175"/>
      <c r="BO38" s="175"/>
      <c r="BP38" s="176" t="s">
        <v>213</v>
      </c>
      <c r="BQ38" s="175"/>
      <c r="BR38" s="176" t="s">
        <v>213</v>
      </c>
      <c r="BS38" s="176">
        <v>2</v>
      </c>
      <c r="BT38" s="175"/>
      <c r="BU38" s="175"/>
      <c r="BV38" s="175"/>
      <c r="BW38" s="175"/>
      <c r="BX38" s="175"/>
      <c r="BY38" s="176" t="s">
        <v>213</v>
      </c>
      <c r="BZ38" s="175"/>
      <c r="CA38" s="176" t="s">
        <v>213</v>
      </c>
      <c r="CB38" s="176">
        <v>3</v>
      </c>
      <c r="CC38" s="175"/>
      <c r="CD38" s="175"/>
      <c r="CE38" s="175"/>
      <c r="CF38" s="175"/>
      <c r="CG38" s="175"/>
      <c r="CH38" s="176" t="s">
        <v>213</v>
      </c>
      <c r="CI38" s="175"/>
      <c r="CJ38" s="176" t="s">
        <v>213</v>
      </c>
      <c r="CK38" s="176">
        <v>0</v>
      </c>
      <c r="CL38" s="175"/>
      <c r="CM38" s="175"/>
      <c r="CN38" s="175"/>
      <c r="CO38" s="175"/>
      <c r="CP38" s="175"/>
      <c r="CQ38" s="176" t="s">
        <v>213</v>
      </c>
      <c r="CR38" s="175"/>
      <c r="CS38" s="176" t="s">
        <v>213</v>
      </c>
      <c r="CT38" s="175"/>
      <c r="CU38" s="175"/>
      <c r="CV38" s="175"/>
      <c r="CW38" s="175"/>
      <c r="CX38" s="175"/>
      <c r="CY38" s="175"/>
      <c r="CZ38" s="176" t="s">
        <v>213</v>
      </c>
      <c r="DA38" s="175"/>
      <c r="DB38" s="176" t="s">
        <v>213</v>
      </c>
      <c r="DC38" s="175"/>
      <c r="DD38" s="175"/>
      <c r="DE38" s="175"/>
      <c r="DF38" s="175"/>
      <c r="DG38" s="175"/>
      <c r="DH38" s="175"/>
      <c r="DI38" s="176" t="s">
        <v>213</v>
      </c>
      <c r="DJ38" s="175"/>
      <c r="DK38" s="176" t="s">
        <v>213</v>
      </c>
      <c r="DL38" s="175"/>
      <c r="DM38" s="175"/>
      <c r="DN38" s="175"/>
      <c r="DO38" s="175"/>
      <c r="DP38" s="175"/>
      <c r="DQ38" s="175"/>
      <c r="DR38" s="176" t="s">
        <v>213</v>
      </c>
      <c r="DS38" s="175"/>
      <c r="DT38" s="176" t="s">
        <v>213</v>
      </c>
      <c r="DU38" s="175"/>
      <c r="DV38" s="175"/>
      <c r="DW38" s="175"/>
      <c r="DX38" s="175"/>
      <c r="DY38" s="175"/>
      <c r="DZ38" s="175"/>
      <c r="EA38" s="176" t="s">
        <v>213</v>
      </c>
      <c r="EB38" s="175"/>
      <c r="EC38" s="176" t="s">
        <v>213</v>
      </c>
      <c r="ED38" s="175"/>
      <c r="EE38" s="175"/>
      <c r="EF38" s="175"/>
      <c r="EG38" s="175"/>
      <c r="EH38" s="175"/>
      <c r="EI38" s="175"/>
      <c r="EJ38" s="176" t="s">
        <v>213</v>
      </c>
      <c r="EK38" s="175"/>
      <c r="EL38" s="176" t="s">
        <v>213</v>
      </c>
      <c r="EM38" s="175"/>
      <c r="EN38" s="175"/>
      <c r="EO38" s="175"/>
      <c r="EP38" s="175"/>
      <c r="EQ38" s="175"/>
      <c r="ER38" s="175"/>
      <c r="ES38" s="176" t="s">
        <v>213</v>
      </c>
      <c r="ET38" s="175"/>
      <c r="EU38" s="176" t="s">
        <v>213</v>
      </c>
      <c r="EV38" s="175"/>
      <c r="EW38" s="175"/>
      <c r="EX38" s="175"/>
      <c r="EY38" s="175"/>
      <c r="EZ38" s="175"/>
      <c r="FA38" s="175"/>
      <c r="FB38" s="176" t="s">
        <v>213</v>
      </c>
      <c r="FC38" s="175"/>
      <c r="FD38" s="176" t="s">
        <v>213</v>
      </c>
      <c r="FE38" s="175"/>
      <c r="FF38" s="175"/>
      <c r="FG38" s="175"/>
      <c r="FH38" s="175"/>
      <c r="FI38" s="175"/>
      <c r="FJ38" s="175"/>
      <c r="FK38" s="176" t="s">
        <v>213</v>
      </c>
      <c r="FL38" s="175"/>
      <c r="FM38" s="176" t="s">
        <v>213</v>
      </c>
      <c r="FN38" s="175"/>
      <c r="FO38" s="175"/>
      <c r="FP38" s="175"/>
      <c r="FQ38" s="175"/>
      <c r="FR38" s="175"/>
      <c r="FS38" s="175"/>
      <c r="FT38" s="176" t="s">
        <v>213</v>
      </c>
      <c r="FU38" s="175"/>
      <c r="FV38" s="176" t="s">
        <v>213</v>
      </c>
      <c r="FW38" s="175"/>
      <c r="FX38" s="175"/>
      <c r="FY38" s="175"/>
      <c r="FZ38" s="175"/>
      <c r="GA38" s="175"/>
      <c r="GB38" s="175"/>
      <c r="GC38" s="176" t="s">
        <v>213</v>
      </c>
      <c r="GD38" s="175"/>
      <c r="GE38" s="176" t="s">
        <v>213</v>
      </c>
      <c r="GF38" s="175"/>
      <c r="GG38" s="175"/>
      <c r="GH38" s="175"/>
      <c r="GI38" s="175"/>
      <c r="GJ38" s="175"/>
      <c r="GK38" s="175"/>
      <c r="GL38" s="176" t="s">
        <v>213</v>
      </c>
      <c r="GM38" s="175"/>
      <c r="GN38" s="176" t="s">
        <v>213</v>
      </c>
      <c r="GO38" s="175"/>
      <c r="GP38" s="175"/>
      <c r="GQ38" s="175"/>
      <c r="GR38" s="175"/>
      <c r="GS38" s="175"/>
      <c r="GT38" s="175"/>
      <c r="GU38" s="176" t="s">
        <v>213</v>
      </c>
      <c r="GV38" s="175"/>
      <c r="GW38" s="176" t="s">
        <v>213</v>
      </c>
      <c r="GX38" s="175"/>
      <c r="GY38" s="175"/>
      <c r="GZ38" s="175"/>
      <c r="HA38" s="175"/>
      <c r="HB38" s="175"/>
      <c r="HC38" s="175"/>
      <c r="HD38" s="176" t="s">
        <v>213</v>
      </c>
      <c r="HE38" s="175"/>
      <c r="HF38" s="176" t="s">
        <v>213</v>
      </c>
      <c r="HG38" s="175"/>
      <c r="HH38" s="175"/>
      <c r="HI38" s="175"/>
      <c r="HJ38" s="175"/>
      <c r="HK38" s="175"/>
      <c r="HL38" s="175"/>
      <c r="HM38" s="176" t="s">
        <v>213</v>
      </c>
      <c r="HN38" s="175"/>
      <c r="HO38" s="176" t="s">
        <v>213</v>
      </c>
      <c r="HP38" s="175"/>
      <c r="HQ38" s="175"/>
      <c r="HR38" s="175"/>
      <c r="HS38" s="175"/>
      <c r="HT38" s="175"/>
      <c r="HU38" s="175"/>
      <c r="HV38" s="176" t="s">
        <v>213</v>
      </c>
      <c r="HW38" s="175"/>
      <c r="HX38" s="176" t="s">
        <v>213</v>
      </c>
      <c r="HY38" s="175"/>
      <c r="HZ38" s="175"/>
      <c r="IA38" s="175"/>
      <c r="IB38" s="175"/>
      <c r="IC38" s="175"/>
      <c r="ID38" s="175"/>
      <c r="IE38" s="176" t="s">
        <v>213</v>
      </c>
      <c r="IF38" s="175"/>
      <c r="IG38" s="176" t="s">
        <v>213</v>
      </c>
      <c r="IH38" s="175"/>
      <c r="II38" s="175"/>
      <c r="IJ38" s="175"/>
      <c r="IK38" s="175"/>
      <c r="IL38" s="175"/>
      <c r="IM38" s="175"/>
      <c r="IN38" s="176" t="s">
        <v>213</v>
      </c>
      <c r="IO38" s="175"/>
      <c r="IP38" s="176" t="s">
        <v>213</v>
      </c>
      <c r="IQ38" s="175"/>
      <c r="IR38" s="175"/>
      <c r="IS38" s="175"/>
      <c r="IT38" s="175"/>
      <c r="IU38" s="175"/>
      <c r="IV38" s="175"/>
      <c r="IW38" s="176" t="s">
        <v>213</v>
      </c>
      <c r="IX38" s="175"/>
      <c r="IY38" s="176" t="s">
        <v>213</v>
      </c>
      <c r="IZ38" s="175"/>
      <c r="JA38" s="175"/>
      <c r="JB38" s="175"/>
      <c r="JC38" s="175"/>
      <c r="JD38" s="175"/>
      <c r="JE38" s="175"/>
      <c r="JF38" s="176" t="s">
        <v>213</v>
      </c>
      <c r="JG38" s="175"/>
      <c r="JH38" s="176" t="s">
        <v>213</v>
      </c>
      <c r="JI38" s="175"/>
      <c r="JJ38" s="175"/>
      <c r="JK38" s="175"/>
      <c r="JL38" s="175"/>
      <c r="JM38" s="175"/>
      <c r="JN38" s="175"/>
      <c r="JO38" s="176" t="s">
        <v>213</v>
      </c>
      <c r="JP38" s="175"/>
      <c r="JQ38" s="176" t="s">
        <v>213</v>
      </c>
      <c r="JR38" s="175"/>
      <c r="JS38" s="175"/>
      <c r="JT38" s="175"/>
      <c r="JU38" s="175"/>
      <c r="JV38" s="175"/>
      <c r="JW38" s="175"/>
      <c r="JX38" s="176" t="s">
        <v>213</v>
      </c>
      <c r="JY38" s="175"/>
      <c r="JZ38" s="176" t="s">
        <v>213</v>
      </c>
      <c r="KA38" s="175"/>
      <c r="KB38" s="175"/>
      <c r="KC38" s="175"/>
      <c r="KD38" s="175"/>
      <c r="KE38" s="175"/>
      <c r="KF38" s="175"/>
      <c r="KG38" s="176" t="s">
        <v>213</v>
      </c>
      <c r="KH38" s="175"/>
      <c r="KI38" s="176" t="s">
        <v>213</v>
      </c>
      <c r="KJ38" s="175"/>
      <c r="KK38" s="175"/>
      <c r="KL38" s="175"/>
      <c r="KM38" s="175"/>
      <c r="KN38" s="175"/>
      <c r="KO38" s="175"/>
      <c r="KP38" s="176" t="s">
        <v>213</v>
      </c>
      <c r="KQ38" s="175"/>
      <c r="KR38" s="176" t="s">
        <v>213</v>
      </c>
      <c r="KS38" s="175"/>
      <c r="KT38" s="175"/>
      <c r="KU38" s="175"/>
      <c r="KV38" s="175"/>
      <c r="KW38" s="175"/>
      <c r="KX38" s="175"/>
      <c r="KY38" s="176" t="s">
        <v>213</v>
      </c>
      <c r="KZ38" s="175"/>
      <c r="LA38" s="176" t="s">
        <v>213</v>
      </c>
      <c r="LB38" s="175"/>
      <c r="LC38" s="175"/>
      <c r="LD38" s="175"/>
      <c r="LE38" s="175"/>
      <c r="LF38" s="175"/>
      <c r="LG38" s="175"/>
      <c r="LH38" s="176" t="s">
        <v>213</v>
      </c>
      <c r="LI38" s="175"/>
      <c r="LJ38" s="176" t="s">
        <v>213</v>
      </c>
      <c r="LK38" s="175"/>
      <c r="LL38" s="175"/>
      <c r="LM38" s="175"/>
      <c r="LN38" s="175"/>
      <c r="LO38" s="175"/>
      <c r="LP38" s="175"/>
      <c r="LQ38" s="176" t="s">
        <v>213</v>
      </c>
      <c r="LR38" s="175"/>
      <c r="LS38" s="176" t="s">
        <v>213</v>
      </c>
      <c r="LT38" s="175"/>
      <c r="LU38" s="175"/>
      <c r="LV38" s="175"/>
      <c r="LW38" s="175"/>
      <c r="LX38" s="175"/>
      <c r="LY38" s="175"/>
      <c r="LZ38" s="176" t="s">
        <v>213</v>
      </c>
      <c r="MA38" s="175"/>
      <c r="MB38" s="176" t="s">
        <v>213</v>
      </c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</row>
    <row r="39" spans="1:421" x14ac:dyDescent="0.25">
      <c r="A39" s="176">
        <v>11248</v>
      </c>
      <c r="B39" s="176" t="s">
        <v>324</v>
      </c>
      <c r="C39" s="176" t="s">
        <v>325</v>
      </c>
      <c r="D39" s="176" t="s">
        <v>215</v>
      </c>
      <c r="E39" s="176" t="s">
        <v>0</v>
      </c>
      <c r="F39" s="176" t="s">
        <v>278</v>
      </c>
      <c r="G39" s="175"/>
      <c r="H39" s="175"/>
      <c r="I39" s="176">
        <v>106</v>
      </c>
      <c r="J39" s="176" t="s">
        <v>323</v>
      </c>
      <c r="K39" s="176" t="s">
        <v>217</v>
      </c>
      <c r="L39" s="176">
        <v>46</v>
      </c>
      <c r="M39" s="176">
        <v>60</v>
      </c>
      <c r="N39" s="176">
        <v>53</v>
      </c>
      <c r="O39" s="176" t="s">
        <v>218</v>
      </c>
      <c r="P39" s="176">
        <v>0.75</v>
      </c>
      <c r="Q39" s="175"/>
      <c r="R39" s="175"/>
      <c r="S39" s="175"/>
      <c r="T39" s="176" t="s">
        <v>244</v>
      </c>
      <c r="U39" s="176" t="s">
        <v>220</v>
      </c>
      <c r="V39" s="175"/>
      <c r="W39" s="176">
        <v>20</v>
      </c>
      <c r="X39" s="176" t="s">
        <v>225</v>
      </c>
      <c r="Y39" s="176">
        <v>0.5</v>
      </c>
      <c r="Z39" s="175"/>
      <c r="AA39" s="175"/>
      <c r="AB39" s="175"/>
      <c r="AC39" s="176" t="s">
        <v>222</v>
      </c>
      <c r="AD39" s="176">
        <v>0</v>
      </c>
      <c r="AE39" s="176">
        <v>3</v>
      </c>
      <c r="AF39" s="176">
        <v>1.5</v>
      </c>
      <c r="AG39" s="176" t="s">
        <v>218</v>
      </c>
      <c r="AH39" s="176">
        <v>0.75</v>
      </c>
      <c r="AI39" s="175"/>
      <c r="AJ39" s="175"/>
      <c r="AK39" s="175"/>
      <c r="AL39" s="176" t="s">
        <v>315</v>
      </c>
      <c r="AM39" s="176">
        <v>41136</v>
      </c>
      <c r="AN39" s="175"/>
      <c r="AO39" s="176">
        <v>11.5</v>
      </c>
      <c r="AP39" s="176" t="s">
        <v>218</v>
      </c>
      <c r="AQ39" s="176">
        <v>0.75</v>
      </c>
      <c r="AR39" s="175"/>
      <c r="AS39" s="175"/>
      <c r="AT39" s="175"/>
      <c r="AU39" s="176" t="s">
        <v>226</v>
      </c>
      <c r="AV39" s="176" t="s">
        <v>220</v>
      </c>
      <c r="AW39" s="175"/>
      <c r="AX39" s="176">
        <v>20</v>
      </c>
      <c r="AY39" s="176" t="s">
        <v>225</v>
      </c>
      <c r="AZ39" s="176">
        <v>0.5</v>
      </c>
      <c r="BA39" s="175"/>
      <c r="BB39" s="175"/>
      <c r="BC39" s="175"/>
      <c r="BD39" s="176" t="s">
        <v>227</v>
      </c>
      <c r="BE39" s="176">
        <v>46</v>
      </c>
      <c r="BF39" s="176">
        <v>60</v>
      </c>
      <c r="BG39" s="176">
        <v>53</v>
      </c>
      <c r="BH39" s="176" t="s">
        <v>218</v>
      </c>
      <c r="BI39" s="176">
        <v>0.75</v>
      </c>
      <c r="BJ39" s="175"/>
      <c r="BK39" s="175"/>
      <c r="BL39" s="175"/>
      <c r="BM39" s="176" t="s">
        <v>255</v>
      </c>
      <c r="BN39" s="176">
        <v>22</v>
      </c>
      <c r="BO39" s="176">
        <v>30</v>
      </c>
      <c r="BP39" s="176">
        <v>26</v>
      </c>
      <c r="BQ39" s="176" t="s">
        <v>218</v>
      </c>
      <c r="BR39" s="176">
        <v>0.75</v>
      </c>
      <c r="BS39" s="176">
        <v>2</v>
      </c>
      <c r="BT39" s="175"/>
      <c r="BU39" s="175"/>
      <c r="BV39" s="176" t="s">
        <v>283</v>
      </c>
      <c r="BW39" s="176" t="s">
        <v>224</v>
      </c>
      <c r="BX39" s="175"/>
      <c r="BY39" s="176">
        <v>30</v>
      </c>
      <c r="BZ39" s="176" t="s">
        <v>225</v>
      </c>
      <c r="CA39" s="176">
        <v>0.5</v>
      </c>
      <c r="CB39" s="176">
        <v>2</v>
      </c>
      <c r="CC39" s="175"/>
      <c r="CD39" s="175"/>
      <c r="CE39" s="176" t="s">
        <v>326</v>
      </c>
      <c r="CF39" s="176">
        <v>22</v>
      </c>
      <c r="CG39" s="176">
        <v>30</v>
      </c>
      <c r="CH39" s="176">
        <v>26</v>
      </c>
      <c r="CI39" s="176" t="s">
        <v>218</v>
      </c>
      <c r="CJ39" s="176">
        <v>0.75</v>
      </c>
      <c r="CK39" s="176">
        <v>2</v>
      </c>
      <c r="CL39" s="175"/>
      <c r="CM39" s="175"/>
      <c r="CN39" s="175"/>
      <c r="CO39" s="175"/>
      <c r="CP39" s="175"/>
      <c r="CQ39" s="176" t="s">
        <v>213</v>
      </c>
      <c r="CR39" s="175"/>
      <c r="CS39" s="176" t="s">
        <v>213</v>
      </c>
      <c r="CT39" s="175"/>
      <c r="CU39" s="175"/>
      <c r="CV39" s="175"/>
      <c r="CW39" s="175"/>
      <c r="CX39" s="175"/>
      <c r="CY39" s="175"/>
      <c r="CZ39" s="176" t="s">
        <v>213</v>
      </c>
      <c r="DA39" s="175"/>
      <c r="DB39" s="176" t="s">
        <v>213</v>
      </c>
      <c r="DC39" s="175"/>
      <c r="DD39" s="175"/>
      <c r="DE39" s="175"/>
      <c r="DF39" s="176" t="s">
        <v>327</v>
      </c>
      <c r="DG39" s="176">
        <v>0</v>
      </c>
      <c r="DH39" s="176">
        <v>15</v>
      </c>
      <c r="DI39" s="176">
        <v>7.5</v>
      </c>
      <c r="DJ39" s="176" t="s">
        <v>225</v>
      </c>
      <c r="DK39" s="176">
        <v>0.5</v>
      </c>
      <c r="DL39" s="175"/>
      <c r="DM39" s="175"/>
      <c r="DN39" s="175"/>
      <c r="DO39" s="176" t="s">
        <v>328</v>
      </c>
      <c r="DP39" s="176">
        <v>41136</v>
      </c>
      <c r="DQ39" s="175"/>
      <c r="DR39" s="176">
        <v>11.5</v>
      </c>
      <c r="DS39" s="176" t="s">
        <v>218</v>
      </c>
      <c r="DT39" s="176">
        <v>0.75</v>
      </c>
      <c r="DU39" s="175"/>
      <c r="DV39" s="175"/>
      <c r="DW39" s="175"/>
      <c r="DX39" s="176" t="s">
        <v>273</v>
      </c>
      <c r="DY39" s="176" t="s">
        <v>224</v>
      </c>
      <c r="DZ39" s="175"/>
      <c r="EA39" s="176">
        <v>30</v>
      </c>
      <c r="EB39" s="176" t="s">
        <v>225</v>
      </c>
      <c r="EC39" s="176">
        <v>0.5</v>
      </c>
      <c r="ED39" s="175"/>
      <c r="EE39" s="175"/>
      <c r="EF39" s="175"/>
      <c r="EG39" s="176" t="s">
        <v>230</v>
      </c>
      <c r="EH39" s="176" t="s">
        <v>224</v>
      </c>
      <c r="EI39" s="175"/>
      <c r="EJ39" s="176">
        <v>30</v>
      </c>
      <c r="EK39" s="176" t="s">
        <v>225</v>
      </c>
      <c r="EL39" s="176">
        <v>0.5</v>
      </c>
      <c r="EM39" s="175"/>
      <c r="EN39" s="175"/>
      <c r="EO39" s="175"/>
      <c r="EP39" s="175"/>
      <c r="EQ39" s="175"/>
      <c r="ER39" s="175"/>
      <c r="ES39" s="176" t="s">
        <v>213</v>
      </c>
      <c r="ET39" s="175"/>
      <c r="EU39" s="176" t="s">
        <v>213</v>
      </c>
      <c r="EV39" s="175"/>
      <c r="EW39" s="175"/>
      <c r="EX39" s="175"/>
      <c r="EY39" s="175"/>
      <c r="EZ39" s="175"/>
      <c r="FA39" s="175"/>
      <c r="FB39" s="176" t="s">
        <v>213</v>
      </c>
      <c r="FC39" s="175"/>
      <c r="FD39" s="176" t="s">
        <v>213</v>
      </c>
      <c r="FE39" s="175"/>
      <c r="FF39" s="175"/>
      <c r="FG39" s="175"/>
      <c r="FH39" s="175"/>
      <c r="FI39" s="175"/>
      <c r="FJ39" s="175"/>
      <c r="FK39" s="176" t="s">
        <v>213</v>
      </c>
      <c r="FL39" s="175"/>
      <c r="FM39" s="176" t="s">
        <v>213</v>
      </c>
      <c r="FN39" s="175"/>
      <c r="FO39" s="176" t="s">
        <v>329</v>
      </c>
      <c r="FP39" s="175"/>
      <c r="FQ39" s="175"/>
      <c r="FR39" s="175"/>
      <c r="FS39" s="175"/>
      <c r="FT39" s="176" t="s">
        <v>213</v>
      </c>
      <c r="FU39" s="175"/>
      <c r="FV39" s="176" t="s">
        <v>213</v>
      </c>
      <c r="FW39" s="175"/>
      <c r="FX39" s="175"/>
      <c r="FY39" s="175"/>
      <c r="FZ39" s="175"/>
      <c r="GA39" s="175"/>
      <c r="GB39" s="175"/>
      <c r="GC39" s="176" t="s">
        <v>213</v>
      </c>
      <c r="GD39" s="175"/>
      <c r="GE39" s="176" t="s">
        <v>213</v>
      </c>
      <c r="GF39" s="175"/>
      <c r="GG39" s="175"/>
      <c r="GH39" s="175"/>
      <c r="GI39" s="175"/>
      <c r="GJ39" s="175"/>
      <c r="GK39" s="175"/>
      <c r="GL39" s="176" t="s">
        <v>213</v>
      </c>
      <c r="GM39" s="175"/>
      <c r="GN39" s="176" t="s">
        <v>213</v>
      </c>
      <c r="GO39" s="175"/>
      <c r="GP39" s="175"/>
      <c r="GQ39" s="175"/>
      <c r="GR39" s="175"/>
      <c r="GS39" s="175"/>
      <c r="GT39" s="175"/>
      <c r="GU39" s="176" t="s">
        <v>213</v>
      </c>
      <c r="GV39" s="175"/>
      <c r="GW39" s="176" t="s">
        <v>213</v>
      </c>
      <c r="GX39" s="175"/>
      <c r="GY39" s="175"/>
      <c r="GZ39" s="175"/>
      <c r="HA39" s="175"/>
      <c r="HB39" s="175"/>
      <c r="HC39" s="175"/>
      <c r="HD39" s="176" t="s">
        <v>213</v>
      </c>
      <c r="HE39" s="175"/>
      <c r="HF39" s="176" t="s">
        <v>213</v>
      </c>
      <c r="HG39" s="175"/>
      <c r="HH39" s="175"/>
      <c r="HI39" s="175"/>
      <c r="HJ39" s="175"/>
      <c r="HK39" s="175"/>
      <c r="HL39" s="175"/>
      <c r="HM39" s="176" t="s">
        <v>213</v>
      </c>
      <c r="HN39" s="175"/>
      <c r="HO39" s="176" t="s">
        <v>213</v>
      </c>
      <c r="HP39" s="175"/>
      <c r="HQ39" s="175"/>
      <c r="HR39" s="175"/>
      <c r="HS39" s="175"/>
      <c r="HT39" s="175"/>
      <c r="HU39" s="175"/>
      <c r="HV39" s="176" t="s">
        <v>213</v>
      </c>
      <c r="HW39" s="175"/>
      <c r="HX39" s="176" t="s">
        <v>213</v>
      </c>
      <c r="HY39" s="175"/>
      <c r="HZ39" s="175"/>
      <c r="IA39" s="175"/>
      <c r="IB39" s="175"/>
      <c r="IC39" s="175"/>
      <c r="ID39" s="175"/>
      <c r="IE39" s="176" t="s">
        <v>213</v>
      </c>
      <c r="IF39" s="175"/>
      <c r="IG39" s="176" t="s">
        <v>213</v>
      </c>
      <c r="IH39" s="175"/>
      <c r="II39" s="175"/>
      <c r="IJ39" s="175"/>
      <c r="IK39" s="175"/>
      <c r="IL39" s="175"/>
      <c r="IM39" s="175"/>
      <c r="IN39" s="176" t="s">
        <v>213</v>
      </c>
      <c r="IO39" s="175"/>
      <c r="IP39" s="176" t="s">
        <v>213</v>
      </c>
      <c r="IQ39" s="175"/>
      <c r="IR39" s="175"/>
      <c r="IS39" s="175"/>
      <c r="IT39" s="175"/>
      <c r="IU39" s="175"/>
      <c r="IV39" s="175"/>
      <c r="IW39" s="176" t="s">
        <v>213</v>
      </c>
      <c r="IX39" s="175"/>
      <c r="IY39" s="176" t="s">
        <v>213</v>
      </c>
      <c r="IZ39" s="175"/>
      <c r="JA39" s="175"/>
      <c r="JB39" s="175"/>
      <c r="JC39" s="175"/>
      <c r="JD39" s="175"/>
      <c r="JE39" s="175"/>
      <c r="JF39" s="176" t="s">
        <v>213</v>
      </c>
      <c r="JG39" s="175"/>
      <c r="JH39" s="176" t="s">
        <v>213</v>
      </c>
      <c r="JI39" s="175"/>
      <c r="JJ39" s="175"/>
      <c r="JK39" s="175"/>
      <c r="JL39" s="175"/>
      <c r="JM39" s="175"/>
      <c r="JN39" s="175"/>
      <c r="JO39" s="176" t="s">
        <v>213</v>
      </c>
      <c r="JP39" s="175"/>
      <c r="JQ39" s="176" t="s">
        <v>213</v>
      </c>
      <c r="JR39" s="175"/>
      <c r="JS39" s="175"/>
      <c r="JT39" s="175"/>
      <c r="JU39" s="175"/>
      <c r="JV39" s="175"/>
      <c r="JW39" s="175"/>
      <c r="JX39" s="176" t="s">
        <v>213</v>
      </c>
      <c r="JY39" s="175"/>
      <c r="JZ39" s="176" t="s">
        <v>213</v>
      </c>
      <c r="KA39" s="175"/>
      <c r="KB39" s="175"/>
      <c r="KC39" s="175"/>
      <c r="KD39" s="175"/>
      <c r="KE39" s="175"/>
      <c r="KF39" s="175"/>
      <c r="KG39" s="176" t="s">
        <v>213</v>
      </c>
      <c r="KH39" s="175"/>
      <c r="KI39" s="176" t="s">
        <v>213</v>
      </c>
      <c r="KJ39" s="175"/>
      <c r="KK39" s="175"/>
      <c r="KL39" s="175"/>
      <c r="KM39" s="175"/>
      <c r="KN39" s="175"/>
      <c r="KO39" s="175"/>
      <c r="KP39" s="176" t="s">
        <v>213</v>
      </c>
      <c r="KQ39" s="175"/>
      <c r="KR39" s="176" t="s">
        <v>213</v>
      </c>
      <c r="KS39" s="175"/>
      <c r="KT39" s="175"/>
      <c r="KU39" s="175"/>
      <c r="KV39" s="175"/>
      <c r="KW39" s="175"/>
      <c r="KX39" s="175"/>
      <c r="KY39" s="176" t="s">
        <v>213</v>
      </c>
      <c r="KZ39" s="175"/>
      <c r="LA39" s="176" t="s">
        <v>213</v>
      </c>
      <c r="LB39" s="175"/>
      <c r="LC39" s="175"/>
      <c r="LD39" s="175"/>
      <c r="LE39" s="175"/>
      <c r="LF39" s="175"/>
      <c r="LG39" s="175"/>
      <c r="LH39" s="176" t="s">
        <v>213</v>
      </c>
      <c r="LI39" s="175"/>
      <c r="LJ39" s="176" t="s">
        <v>213</v>
      </c>
      <c r="LK39" s="175"/>
      <c r="LL39" s="175"/>
      <c r="LM39" s="175"/>
      <c r="LN39" s="175"/>
      <c r="LO39" s="175"/>
      <c r="LP39" s="175"/>
      <c r="LQ39" s="176" t="s">
        <v>213</v>
      </c>
      <c r="LR39" s="175"/>
      <c r="LS39" s="176" t="s">
        <v>213</v>
      </c>
      <c r="LT39" s="175"/>
      <c r="LU39" s="175"/>
      <c r="LV39" s="175"/>
      <c r="LW39" s="175"/>
      <c r="LX39" s="175"/>
      <c r="LY39" s="175"/>
      <c r="LZ39" s="176" t="s">
        <v>213</v>
      </c>
      <c r="MA39" s="175"/>
      <c r="MB39" s="176" t="s">
        <v>213</v>
      </c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</row>
    <row r="40" spans="1:421" x14ac:dyDescent="0.25">
      <c r="A40" s="176">
        <v>11249</v>
      </c>
      <c r="B40" s="176" t="s">
        <v>330</v>
      </c>
      <c r="C40" s="176" t="s">
        <v>331</v>
      </c>
      <c r="D40" s="176" t="s">
        <v>215</v>
      </c>
      <c r="E40" s="176" t="s">
        <v>0</v>
      </c>
      <c r="F40" s="176" t="s">
        <v>278</v>
      </c>
      <c r="G40" s="175"/>
      <c r="H40" s="175"/>
      <c r="I40" s="176">
        <v>9</v>
      </c>
      <c r="J40" s="176" t="s">
        <v>240</v>
      </c>
      <c r="K40" s="175"/>
      <c r="L40" s="175"/>
      <c r="M40" s="175"/>
      <c r="N40" s="176" t="s">
        <v>213</v>
      </c>
      <c r="O40" s="175"/>
      <c r="P40" s="176" t="s">
        <v>213</v>
      </c>
      <c r="Q40" s="175"/>
      <c r="R40" s="175"/>
      <c r="S40" s="175"/>
      <c r="T40" s="175"/>
      <c r="U40" s="175"/>
      <c r="V40" s="175"/>
      <c r="W40" s="176" t="s">
        <v>213</v>
      </c>
      <c r="X40" s="175"/>
      <c r="Y40" s="176" t="s">
        <v>213</v>
      </c>
      <c r="Z40" s="175"/>
      <c r="AA40" s="175"/>
      <c r="AB40" s="175"/>
      <c r="AC40" s="175"/>
      <c r="AD40" s="175"/>
      <c r="AE40" s="175"/>
      <c r="AF40" s="176" t="s">
        <v>213</v>
      </c>
      <c r="AG40" s="175"/>
      <c r="AH40" s="176" t="s">
        <v>213</v>
      </c>
      <c r="AI40" s="175"/>
      <c r="AJ40" s="175"/>
      <c r="AK40" s="175"/>
      <c r="AL40" s="175"/>
      <c r="AM40" s="175"/>
      <c r="AN40" s="175"/>
      <c r="AO40" s="176" t="s">
        <v>213</v>
      </c>
      <c r="AP40" s="175"/>
      <c r="AQ40" s="176" t="s">
        <v>213</v>
      </c>
      <c r="AR40" s="175"/>
      <c r="AS40" s="175"/>
      <c r="AT40" s="175"/>
      <c r="AU40" s="175"/>
      <c r="AV40" s="175"/>
      <c r="AW40" s="175"/>
      <c r="AX40" s="176" t="s">
        <v>213</v>
      </c>
      <c r="AY40" s="175"/>
      <c r="AZ40" s="176" t="s">
        <v>213</v>
      </c>
      <c r="BA40" s="175"/>
      <c r="BB40" s="175"/>
      <c r="BC40" s="175"/>
      <c r="BD40" s="175"/>
      <c r="BE40" s="175"/>
      <c r="BF40" s="175"/>
      <c r="BG40" s="176" t="s">
        <v>213</v>
      </c>
      <c r="BH40" s="175"/>
      <c r="BI40" s="176" t="s">
        <v>213</v>
      </c>
      <c r="BJ40" s="175"/>
      <c r="BK40" s="175"/>
      <c r="BL40" s="175"/>
      <c r="BM40" s="175"/>
      <c r="BN40" s="175"/>
      <c r="BO40" s="175"/>
      <c r="BP40" s="176" t="s">
        <v>213</v>
      </c>
      <c r="BQ40" s="175"/>
      <c r="BR40" s="176" t="s">
        <v>213</v>
      </c>
      <c r="BS40" s="175"/>
      <c r="BT40" s="175"/>
      <c r="BU40" s="175"/>
      <c r="BV40" s="175"/>
      <c r="BW40" s="175"/>
      <c r="BX40" s="175"/>
      <c r="BY40" s="176" t="s">
        <v>213</v>
      </c>
      <c r="BZ40" s="175"/>
      <c r="CA40" s="176" t="s">
        <v>213</v>
      </c>
      <c r="CB40" s="175"/>
      <c r="CC40" s="175"/>
      <c r="CD40" s="175"/>
      <c r="CE40" s="175"/>
      <c r="CF40" s="175"/>
      <c r="CG40" s="175"/>
      <c r="CH40" s="176" t="s">
        <v>213</v>
      </c>
      <c r="CI40" s="175"/>
      <c r="CJ40" s="176" t="s">
        <v>213</v>
      </c>
      <c r="CK40" s="175"/>
      <c r="CL40" s="175"/>
      <c r="CM40" s="175"/>
      <c r="CN40" s="175"/>
      <c r="CO40" s="175"/>
      <c r="CP40" s="175"/>
      <c r="CQ40" s="176" t="s">
        <v>213</v>
      </c>
      <c r="CR40" s="175"/>
      <c r="CS40" s="176" t="s">
        <v>213</v>
      </c>
      <c r="CT40" s="175"/>
      <c r="CU40" s="175"/>
      <c r="CV40" s="175"/>
      <c r="CW40" s="175"/>
      <c r="CX40" s="175"/>
      <c r="CY40" s="175"/>
      <c r="CZ40" s="176" t="s">
        <v>213</v>
      </c>
      <c r="DA40" s="175"/>
      <c r="DB40" s="176" t="s">
        <v>213</v>
      </c>
      <c r="DC40" s="175"/>
      <c r="DD40" s="175"/>
      <c r="DE40" s="175"/>
      <c r="DF40" s="175"/>
      <c r="DG40" s="175"/>
      <c r="DH40" s="175"/>
      <c r="DI40" s="176" t="s">
        <v>213</v>
      </c>
      <c r="DJ40" s="175"/>
      <c r="DK40" s="176" t="s">
        <v>213</v>
      </c>
      <c r="DL40" s="175"/>
      <c r="DM40" s="175"/>
      <c r="DN40" s="175"/>
      <c r="DO40" s="175"/>
      <c r="DP40" s="175"/>
      <c r="DQ40" s="175"/>
      <c r="DR40" s="176" t="s">
        <v>213</v>
      </c>
      <c r="DS40" s="175"/>
      <c r="DT40" s="176" t="s">
        <v>213</v>
      </c>
      <c r="DU40" s="175"/>
      <c r="DV40" s="175"/>
      <c r="DW40" s="175"/>
      <c r="DX40" s="175"/>
      <c r="DY40" s="175"/>
      <c r="DZ40" s="175"/>
      <c r="EA40" s="176" t="s">
        <v>213</v>
      </c>
      <c r="EB40" s="175"/>
      <c r="EC40" s="176" t="s">
        <v>213</v>
      </c>
      <c r="ED40" s="175"/>
      <c r="EE40" s="175"/>
      <c r="EF40" s="175"/>
      <c r="EG40" s="175"/>
      <c r="EH40" s="175"/>
      <c r="EI40" s="175"/>
      <c r="EJ40" s="176" t="s">
        <v>213</v>
      </c>
      <c r="EK40" s="175"/>
      <c r="EL40" s="176" t="s">
        <v>213</v>
      </c>
      <c r="EM40" s="175"/>
      <c r="EN40" s="175"/>
      <c r="EO40" s="175"/>
      <c r="EP40" s="175"/>
      <c r="EQ40" s="175"/>
      <c r="ER40" s="175"/>
      <c r="ES40" s="176" t="s">
        <v>213</v>
      </c>
      <c r="ET40" s="175"/>
      <c r="EU40" s="176" t="s">
        <v>213</v>
      </c>
      <c r="EV40" s="175"/>
      <c r="EW40" s="175"/>
      <c r="EX40" s="175"/>
      <c r="EY40" s="175"/>
      <c r="EZ40" s="175"/>
      <c r="FA40" s="175"/>
      <c r="FB40" s="176" t="s">
        <v>213</v>
      </c>
      <c r="FC40" s="175"/>
      <c r="FD40" s="176" t="s">
        <v>213</v>
      </c>
      <c r="FE40" s="175"/>
      <c r="FF40" s="175"/>
      <c r="FG40" s="175"/>
      <c r="FH40" s="175"/>
      <c r="FI40" s="175"/>
      <c r="FJ40" s="175"/>
      <c r="FK40" s="176" t="s">
        <v>213</v>
      </c>
      <c r="FL40" s="175"/>
      <c r="FM40" s="176" t="s">
        <v>213</v>
      </c>
      <c r="FN40" s="175"/>
      <c r="FO40" s="175"/>
      <c r="FP40" s="175"/>
      <c r="FQ40" s="175"/>
      <c r="FR40" s="175"/>
      <c r="FS40" s="175"/>
      <c r="FT40" s="176" t="s">
        <v>213</v>
      </c>
      <c r="FU40" s="175"/>
      <c r="FV40" s="176" t="s">
        <v>213</v>
      </c>
      <c r="FW40" s="175"/>
      <c r="FX40" s="175"/>
      <c r="FY40" s="175"/>
      <c r="FZ40" s="175"/>
      <c r="GA40" s="175"/>
      <c r="GB40" s="175"/>
      <c r="GC40" s="176" t="s">
        <v>213</v>
      </c>
      <c r="GD40" s="175"/>
      <c r="GE40" s="176" t="s">
        <v>213</v>
      </c>
      <c r="GF40" s="175"/>
      <c r="GG40" s="175"/>
      <c r="GH40" s="175"/>
      <c r="GI40" s="175"/>
      <c r="GJ40" s="175"/>
      <c r="GK40" s="175"/>
      <c r="GL40" s="176" t="s">
        <v>213</v>
      </c>
      <c r="GM40" s="175"/>
      <c r="GN40" s="176" t="s">
        <v>213</v>
      </c>
      <c r="GO40" s="175"/>
      <c r="GP40" s="175"/>
      <c r="GQ40" s="175"/>
      <c r="GR40" s="175"/>
      <c r="GS40" s="175"/>
      <c r="GT40" s="175"/>
      <c r="GU40" s="176" t="s">
        <v>213</v>
      </c>
      <c r="GV40" s="175"/>
      <c r="GW40" s="176" t="s">
        <v>213</v>
      </c>
      <c r="GX40" s="175"/>
      <c r="GY40" s="175"/>
      <c r="GZ40" s="175"/>
      <c r="HA40" s="175"/>
      <c r="HB40" s="175"/>
      <c r="HC40" s="175"/>
      <c r="HD40" s="176" t="s">
        <v>213</v>
      </c>
      <c r="HE40" s="175"/>
      <c r="HF40" s="176" t="s">
        <v>213</v>
      </c>
      <c r="HG40" s="175"/>
      <c r="HH40" s="175"/>
      <c r="HI40" s="175"/>
      <c r="HJ40" s="175"/>
      <c r="HK40" s="175"/>
      <c r="HL40" s="175"/>
      <c r="HM40" s="176" t="s">
        <v>213</v>
      </c>
      <c r="HN40" s="175"/>
      <c r="HO40" s="176" t="s">
        <v>213</v>
      </c>
      <c r="HP40" s="175"/>
      <c r="HQ40" s="175"/>
      <c r="HR40" s="175"/>
      <c r="HS40" s="175"/>
      <c r="HT40" s="175"/>
      <c r="HU40" s="175"/>
      <c r="HV40" s="176" t="s">
        <v>213</v>
      </c>
      <c r="HW40" s="175"/>
      <c r="HX40" s="176" t="s">
        <v>213</v>
      </c>
      <c r="HY40" s="175"/>
      <c r="HZ40" s="175"/>
      <c r="IA40" s="175"/>
      <c r="IB40" s="175"/>
      <c r="IC40" s="175"/>
      <c r="ID40" s="175"/>
      <c r="IE40" s="176" t="s">
        <v>213</v>
      </c>
      <c r="IF40" s="175"/>
      <c r="IG40" s="176" t="s">
        <v>213</v>
      </c>
      <c r="IH40" s="175"/>
      <c r="II40" s="175"/>
      <c r="IJ40" s="175"/>
      <c r="IK40" s="175"/>
      <c r="IL40" s="175"/>
      <c r="IM40" s="175"/>
      <c r="IN40" s="176" t="s">
        <v>213</v>
      </c>
      <c r="IO40" s="175"/>
      <c r="IP40" s="176" t="s">
        <v>213</v>
      </c>
      <c r="IQ40" s="175"/>
      <c r="IR40" s="175"/>
      <c r="IS40" s="175"/>
      <c r="IT40" s="175"/>
      <c r="IU40" s="175"/>
      <c r="IV40" s="175"/>
      <c r="IW40" s="176" t="s">
        <v>213</v>
      </c>
      <c r="IX40" s="175"/>
      <c r="IY40" s="176" t="s">
        <v>213</v>
      </c>
      <c r="IZ40" s="175"/>
      <c r="JA40" s="175"/>
      <c r="JB40" s="175"/>
      <c r="JC40" s="175"/>
      <c r="JD40" s="175"/>
      <c r="JE40" s="175"/>
      <c r="JF40" s="176" t="s">
        <v>213</v>
      </c>
      <c r="JG40" s="175"/>
      <c r="JH40" s="176" t="s">
        <v>213</v>
      </c>
      <c r="JI40" s="175"/>
      <c r="JJ40" s="175"/>
      <c r="JK40" s="175"/>
      <c r="JL40" s="175"/>
      <c r="JM40" s="175"/>
      <c r="JN40" s="175"/>
      <c r="JO40" s="176" t="s">
        <v>213</v>
      </c>
      <c r="JP40" s="175"/>
      <c r="JQ40" s="176" t="s">
        <v>213</v>
      </c>
      <c r="JR40" s="175"/>
      <c r="JS40" s="175"/>
      <c r="JT40" s="175"/>
      <c r="JU40" s="175"/>
      <c r="JV40" s="175"/>
      <c r="JW40" s="175"/>
      <c r="JX40" s="176" t="s">
        <v>213</v>
      </c>
      <c r="JY40" s="175"/>
      <c r="JZ40" s="176" t="s">
        <v>213</v>
      </c>
      <c r="KA40" s="175"/>
      <c r="KB40" s="175"/>
      <c r="KC40" s="175"/>
      <c r="KD40" s="175"/>
      <c r="KE40" s="175"/>
      <c r="KF40" s="175"/>
      <c r="KG40" s="176" t="s">
        <v>213</v>
      </c>
      <c r="KH40" s="175"/>
      <c r="KI40" s="176" t="s">
        <v>213</v>
      </c>
      <c r="KJ40" s="175"/>
      <c r="KK40" s="175"/>
      <c r="KL40" s="175"/>
      <c r="KM40" s="175"/>
      <c r="KN40" s="175"/>
      <c r="KO40" s="175"/>
      <c r="KP40" s="176" t="s">
        <v>213</v>
      </c>
      <c r="KQ40" s="175"/>
      <c r="KR40" s="176" t="s">
        <v>213</v>
      </c>
      <c r="KS40" s="175"/>
      <c r="KT40" s="175"/>
      <c r="KU40" s="175"/>
      <c r="KV40" s="175"/>
      <c r="KW40" s="175"/>
      <c r="KX40" s="175"/>
      <c r="KY40" s="176" t="s">
        <v>213</v>
      </c>
      <c r="KZ40" s="175"/>
      <c r="LA40" s="176" t="s">
        <v>213</v>
      </c>
      <c r="LB40" s="175"/>
      <c r="LC40" s="175"/>
      <c r="LD40" s="175"/>
      <c r="LE40" s="175"/>
      <c r="LF40" s="175"/>
      <c r="LG40" s="175"/>
      <c r="LH40" s="176" t="s">
        <v>213</v>
      </c>
      <c r="LI40" s="175"/>
      <c r="LJ40" s="176" t="s">
        <v>213</v>
      </c>
      <c r="LK40" s="175"/>
      <c r="LL40" s="175"/>
      <c r="LM40" s="175"/>
      <c r="LN40" s="175"/>
      <c r="LO40" s="175"/>
      <c r="LP40" s="175"/>
      <c r="LQ40" s="176" t="s">
        <v>213</v>
      </c>
      <c r="LR40" s="175"/>
      <c r="LS40" s="176" t="s">
        <v>213</v>
      </c>
      <c r="LT40" s="175"/>
      <c r="LU40" s="175"/>
      <c r="LV40" s="175"/>
      <c r="LW40" s="175"/>
      <c r="LX40" s="175"/>
      <c r="LY40" s="175"/>
      <c r="LZ40" s="176" t="s">
        <v>213</v>
      </c>
      <c r="MA40" s="175"/>
      <c r="MB40" s="176" t="s">
        <v>213</v>
      </c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</row>
    <row r="41" spans="1:421" x14ac:dyDescent="0.25">
      <c r="A41" s="176">
        <v>11250</v>
      </c>
      <c r="B41" s="176" t="s">
        <v>332</v>
      </c>
      <c r="C41" s="176" t="s">
        <v>247</v>
      </c>
      <c r="D41" s="176" t="s">
        <v>215</v>
      </c>
      <c r="E41" s="176" t="s">
        <v>0</v>
      </c>
      <c r="F41" s="176" t="s">
        <v>278</v>
      </c>
      <c r="G41" s="175"/>
      <c r="H41" s="175"/>
      <c r="I41" s="176">
        <v>327</v>
      </c>
      <c r="J41" s="176" t="s">
        <v>216</v>
      </c>
      <c r="K41" s="176" t="s">
        <v>217</v>
      </c>
      <c r="L41" s="176">
        <v>46</v>
      </c>
      <c r="M41" s="176">
        <v>60</v>
      </c>
      <c r="N41" s="176">
        <v>53</v>
      </c>
      <c r="O41" s="176" t="s">
        <v>218</v>
      </c>
      <c r="P41" s="176">
        <v>0.75</v>
      </c>
      <c r="Q41" s="175"/>
      <c r="R41" s="175"/>
      <c r="S41" s="175"/>
      <c r="T41" s="176" t="s">
        <v>219</v>
      </c>
      <c r="U41" s="176" t="s">
        <v>220</v>
      </c>
      <c r="V41" s="175"/>
      <c r="W41" s="176">
        <v>20</v>
      </c>
      <c r="X41" s="176" t="s">
        <v>221</v>
      </c>
      <c r="Y41" s="176">
        <v>0.25</v>
      </c>
      <c r="Z41" s="175"/>
      <c r="AA41" s="175"/>
      <c r="AB41" s="175"/>
      <c r="AC41" s="176" t="s">
        <v>222</v>
      </c>
      <c r="AD41" s="176">
        <v>41004</v>
      </c>
      <c r="AE41" s="175"/>
      <c r="AF41" s="176">
        <v>4.5</v>
      </c>
      <c r="AG41" s="176" t="s">
        <v>225</v>
      </c>
      <c r="AH41" s="176">
        <v>0.5</v>
      </c>
      <c r="AI41" s="175"/>
      <c r="AJ41" s="175"/>
      <c r="AK41" s="175"/>
      <c r="AL41" s="176" t="s">
        <v>223</v>
      </c>
      <c r="AM41" s="176" t="s">
        <v>224</v>
      </c>
      <c r="AN41" s="175"/>
      <c r="AO41" s="176">
        <v>30</v>
      </c>
      <c r="AP41" s="176" t="s">
        <v>221</v>
      </c>
      <c r="AQ41" s="176">
        <v>0.25</v>
      </c>
      <c r="AR41" s="175"/>
      <c r="AS41" s="175"/>
      <c r="AT41" s="176" t="s">
        <v>333</v>
      </c>
      <c r="AU41" s="176" t="s">
        <v>334</v>
      </c>
      <c r="AV41" s="176">
        <v>41070</v>
      </c>
      <c r="AW41" s="175"/>
      <c r="AX41" s="176">
        <v>8</v>
      </c>
      <c r="AY41" s="176" t="s">
        <v>225</v>
      </c>
      <c r="AZ41" s="176">
        <v>0.5</v>
      </c>
      <c r="BA41" s="175"/>
      <c r="BB41" s="175"/>
      <c r="BC41" s="175"/>
      <c r="BD41" s="176" t="s">
        <v>335</v>
      </c>
      <c r="BE41" s="176">
        <v>46</v>
      </c>
      <c r="BF41" s="176">
        <v>60</v>
      </c>
      <c r="BG41" s="176">
        <v>53</v>
      </c>
      <c r="BH41" s="176" t="s">
        <v>225</v>
      </c>
      <c r="BI41" s="176">
        <v>0.5</v>
      </c>
      <c r="BJ41" s="175"/>
      <c r="BK41" s="175"/>
      <c r="BL41" s="175"/>
      <c r="BM41" s="175"/>
      <c r="BN41" s="175"/>
      <c r="BO41" s="175"/>
      <c r="BP41" s="176" t="s">
        <v>213</v>
      </c>
      <c r="BQ41" s="175"/>
      <c r="BR41" s="176" t="s">
        <v>213</v>
      </c>
      <c r="BS41" s="176">
        <v>0</v>
      </c>
      <c r="BT41" s="175"/>
      <c r="BU41" s="175"/>
      <c r="BV41" s="175"/>
      <c r="BW41" s="175"/>
      <c r="BX41" s="175"/>
      <c r="BY41" s="176" t="s">
        <v>213</v>
      </c>
      <c r="BZ41" s="175"/>
      <c r="CA41" s="176" t="s">
        <v>213</v>
      </c>
      <c r="CB41" s="176">
        <v>0</v>
      </c>
      <c r="CC41" s="175"/>
      <c r="CD41" s="175"/>
      <c r="CE41" s="175"/>
      <c r="CF41" s="175"/>
      <c r="CG41" s="175"/>
      <c r="CH41" s="176" t="s">
        <v>213</v>
      </c>
      <c r="CI41" s="175"/>
      <c r="CJ41" s="176" t="s">
        <v>213</v>
      </c>
      <c r="CK41" s="176">
        <v>0</v>
      </c>
      <c r="CL41" s="175"/>
      <c r="CM41" s="175"/>
      <c r="CN41" s="175"/>
      <c r="CO41" s="175"/>
      <c r="CP41" s="175"/>
      <c r="CQ41" s="176" t="s">
        <v>213</v>
      </c>
      <c r="CR41" s="175"/>
      <c r="CS41" s="176" t="s">
        <v>213</v>
      </c>
      <c r="CT41" s="175"/>
      <c r="CU41" s="175"/>
      <c r="CV41" s="175"/>
      <c r="CW41" s="175"/>
      <c r="CX41" s="175"/>
      <c r="CY41" s="175"/>
      <c r="CZ41" s="176" t="s">
        <v>213</v>
      </c>
      <c r="DA41" s="175"/>
      <c r="DB41" s="176" t="s">
        <v>213</v>
      </c>
      <c r="DC41" s="175"/>
      <c r="DD41" s="175"/>
      <c r="DE41" s="175"/>
      <c r="DF41" s="175"/>
      <c r="DG41" s="175"/>
      <c r="DH41" s="175"/>
      <c r="DI41" s="176" t="s">
        <v>213</v>
      </c>
      <c r="DJ41" s="175"/>
      <c r="DK41" s="176" t="s">
        <v>213</v>
      </c>
      <c r="DL41" s="175"/>
      <c r="DM41" s="175"/>
      <c r="DN41" s="175"/>
      <c r="DO41" s="176" t="s">
        <v>228</v>
      </c>
      <c r="DP41" s="176">
        <v>41136</v>
      </c>
      <c r="DQ41" s="175"/>
      <c r="DR41" s="176">
        <v>11.5</v>
      </c>
      <c r="DS41" s="176" t="s">
        <v>218</v>
      </c>
      <c r="DT41" s="176">
        <v>0.75</v>
      </c>
      <c r="DU41" s="175"/>
      <c r="DV41" s="175"/>
      <c r="DW41" s="175"/>
      <c r="DX41" s="176" t="s">
        <v>229</v>
      </c>
      <c r="DY41" s="176" t="s">
        <v>224</v>
      </c>
      <c r="DZ41" s="175"/>
      <c r="EA41" s="176">
        <v>30</v>
      </c>
      <c r="EB41" s="176" t="s">
        <v>225</v>
      </c>
      <c r="EC41" s="176">
        <v>0.5</v>
      </c>
      <c r="ED41" s="175"/>
      <c r="EE41" s="175"/>
      <c r="EF41" s="175"/>
      <c r="EG41" s="176" t="s">
        <v>230</v>
      </c>
      <c r="EH41" s="176" t="s">
        <v>224</v>
      </c>
      <c r="EI41" s="175"/>
      <c r="EJ41" s="176">
        <v>30</v>
      </c>
      <c r="EK41" s="176" t="s">
        <v>225</v>
      </c>
      <c r="EL41" s="176">
        <v>0.5</v>
      </c>
      <c r="EM41" s="175"/>
      <c r="EN41" s="175"/>
      <c r="EO41" s="175"/>
      <c r="EP41" s="175"/>
      <c r="EQ41" s="175"/>
      <c r="ER41" s="175"/>
      <c r="ES41" s="176" t="s">
        <v>213</v>
      </c>
      <c r="ET41" s="175"/>
      <c r="EU41" s="176" t="s">
        <v>213</v>
      </c>
      <c r="EV41" s="175"/>
      <c r="EW41" s="175"/>
      <c r="EX41" s="175"/>
      <c r="EY41" s="175"/>
      <c r="EZ41" s="175"/>
      <c r="FA41" s="175"/>
      <c r="FB41" s="176" t="s">
        <v>213</v>
      </c>
      <c r="FC41" s="175"/>
      <c r="FD41" s="176" t="s">
        <v>213</v>
      </c>
      <c r="FE41" s="175"/>
      <c r="FF41" s="175"/>
      <c r="FG41" s="175"/>
      <c r="FH41" s="175"/>
      <c r="FI41" s="175"/>
      <c r="FJ41" s="175"/>
      <c r="FK41" s="176" t="s">
        <v>213</v>
      </c>
      <c r="FL41" s="175"/>
      <c r="FM41" s="176" t="s">
        <v>213</v>
      </c>
      <c r="FN41" s="175"/>
      <c r="FO41" s="176" t="s">
        <v>336</v>
      </c>
      <c r="FP41" s="175"/>
      <c r="FQ41" s="175"/>
      <c r="FR41" s="175"/>
      <c r="FS41" s="175"/>
      <c r="FT41" s="176" t="s">
        <v>213</v>
      </c>
      <c r="FU41" s="175"/>
      <c r="FV41" s="176" t="s">
        <v>213</v>
      </c>
      <c r="FW41" s="175"/>
      <c r="FX41" s="175"/>
      <c r="FY41" s="175"/>
      <c r="FZ41" s="175"/>
      <c r="GA41" s="175"/>
      <c r="GB41" s="175"/>
      <c r="GC41" s="176" t="s">
        <v>213</v>
      </c>
      <c r="GD41" s="175"/>
      <c r="GE41" s="176" t="s">
        <v>213</v>
      </c>
      <c r="GF41" s="175"/>
      <c r="GG41" s="175"/>
      <c r="GH41" s="175"/>
      <c r="GI41" s="175"/>
      <c r="GJ41" s="175"/>
      <c r="GK41" s="175"/>
      <c r="GL41" s="176" t="s">
        <v>213</v>
      </c>
      <c r="GM41" s="175"/>
      <c r="GN41" s="176" t="s">
        <v>213</v>
      </c>
      <c r="GO41" s="175"/>
      <c r="GP41" s="175"/>
      <c r="GQ41" s="175"/>
      <c r="GR41" s="175"/>
      <c r="GS41" s="175"/>
      <c r="GT41" s="175"/>
      <c r="GU41" s="176" t="s">
        <v>213</v>
      </c>
      <c r="GV41" s="175"/>
      <c r="GW41" s="176" t="s">
        <v>213</v>
      </c>
      <c r="GX41" s="175"/>
      <c r="GY41" s="175"/>
      <c r="GZ41" s="175"/>
      <c r="HA41" s="175"/>
      <c r="HB41" s="175"/>
      <c r="HC41" s="175"/>
      <c r="HD41" s="176" t="s">
        <v>213</v>
      </c>
      <c r="HE41" s="175"/>
      <c r="HF41" s="176" t="s">
        <v>213</v>
      </c>
      <c r="HG41" s="175"/>
      <c r="HH41" s="175"/>
      <c r="HI41" s="175"/>
      <c r="HJ41" s="175"/>
      <c r="HK41" s="175"/>
      <c r="HL41" s="175"/>
      <c r="HM41" s="176" t="s">
        <v>213</v>
      </c>
      <c r="HN41" s="175"/>
      <c r="HO41" s="176" t="s">
        <v>213</v>
      </c>
      <c r="HP41" s="175"/>
      <c r="HQ41" s="175"/>
      <c r="HR41" s="175"/>
      <c r="HS41" s="175"/>
      <c r="HT41" s="175"/>
      <c r="HU41" s="175"/>
      <c r="HV41" s="176" t="s">
        <v>213</v>
      </c>
      <c r="HW41" s="175"/>
      <c r="HX41" s="176" t="s">
        <v>213</v>
      </c>
      <c r="HY41" s="175"/>
      <c r="HZ41" s="175"/>
      <c r="IA41" s="175"/>
      <c r="IB41" s="175"/>
      <c r="IC41" s="175"/>
      <c r="ID41" s="175"/>
      <c r="IE41" s="176" t="s">
        <v>213</v>
      </c>
      <c r="IF41" s="175"/>
      <c r="IG41" s="176" t="s">
        <v>213</v>
      </c>
      <c r="IH41" s="175"/>
      <c r="II41" s="175"/>
      <c r="IJ41" s="175"/>
      <c r="IK41" s="175"/>
      <c r="IL41" s="175"/>
      <c r="IM41" s="175"/>
      <c r="IN41" s="176" t="s">
        <v>213</v>
      </c>
      <c r="IO41" s="175"/>
      <c r="IP41" s="176" t="s">
        <v>213</v>
      </c>
      <c r="IQ41" s="175"/>
      <c r="IR41" s="175"/>
      <c r="IS41" s="175"/>
      <c r="IT41" s="175"/>
      <c r="IU41" s="175"/>
      <c r="IV41" s="175"/>
      <c r="IW41" s="176" t="s">
        <v>213</v>
      </c>
      <c r="IX41" s="175"/>
      <c r="IY41" s="176" t="s">
        <v>213</v>
      </c>
      <c r="IZ41" s="175"/>
      <c r="JA41" s="175"/>
      <c r="JB41" s="175"/>
      <c r="JC41" s="175"/>
      <c r="JD41" s="175"/>
      <c r="JE41" s="175"/>
      <c r="JF41" s="176" t="s">
        <v>213</v>
      </c>
      <c r="JG41" s="175"/>
      <c r="JH41" s="176" t="s">
        <v>213</v>
      </c>
      <c r="JI41" s="175"/>
      <c r="JJ41" s="175"/>
      <c r="JK41" s="175"/>
      <c r="JL41" s="175"/>
      <c r="JM41" s="175"/>
      <c r="JN41" s="175"/>
      <c r="JO41" s="176" t="s">
        <v>213</v>
      </c>
      <c r="JP41" s="175"/>
      <c r="JQ41" s="176" t="s">
        <v>213</v>
      </c>
      <c r="JR41" s="175"/>
      <c r="JS41" s="175"/>
      <c r="JT41" s="175"/>
      <c r="JU41" s="175"/>
      <c r="JV41" s="175"/>
      <c r="JW41" s="175"/>
      <c r="JX41" s="176" t="s">
        <v>213</v>
      </c>
      <c r="JY41" s="175"/>
      <c r="JZ41" s="176" t="s">
        <v>213</v>
      </c>
      <c r="KA41" s="175"/>
      <c r="KB41" s="175"/>
      <c r="KC41" s="175"/>
      <c r="KD41" s="175"/>
      <c r="KE41" s="175"/>
      <c r="KF41" s="175"/>
      <c r="KG41" s="176" t="s">
        <v>213</v>
      </c>
      <c r="KH41" s="175"/>
      <c r="KI41" s="176" t="s">
        <v>213</v>
      </c>
      <c r="KJ41" s="175"/>
      <c r="KK41" s="175"/>
      <c r="KL41" s="175"/>
      <c r="KM41" s="175"/>
      <c r="KN41" s="175"/>
      <c r="KO41" s="175"/>
      <c r="KP41" s="176" t="s">
        <v>213</v>
      </c>
      <c r="KQ41" s="175"/>
      <c r="KR41" s="176" t="s">
        <v>213</v>
      </c>
      <c r="KS41" s="175"/>
      <c r="KT41" s="176" t="s">
        <v>318</v>
      </c>
      <c r="KU41" s="175"/>
      <c r="KV41" s="175"/>
      <c r="KW41" s="175"/>
      <c r="KX41" s="175"/>
      <c r="KY41" s="176" t="s">
        <v>213</v>
      </c>
      <c r="KZ41" s="175"/>
      <c r="LA41" s="176" t="s">
        <v>213</v>
      </c>
      <c r="LB41" s="175"/>
      <c r="LC41" s="175"/>
      <c r="LD41" s="175"/>
      <c r="LE41" s="175"/>
      <c r="LF41" s="175"/>
      <c r="LG41" s="175"/>
      <c r="LH41" s="176" t="s">
        <v>213</v>
      </c>
      <c r="LI41" s="175"/>
      <c r="LJ41" s="176" t="s">
        <v>213</v>
      </c>
      <c r="LK41" s="175"/>
      <c r="LL41" s="175"/>
      <c r="LM41" s="175"/>
      <c r="LN41" s="175"/>
      <c r="LO41" s="175"/>
      <c r="LP41" s="175"/>
      <c r="LQ41" s="176" t="s">
        <v>213</v>
      </c>
      <c r="LR41" s="175"/>
      <c r="LS41" s="176" t="s">
        <v>213</v>
      </c>
      <c r="LT41" s="175"/>
      <c r="LU41" s="175"/>
      <c r="LV41" s="175"/>
      <c r="LW41" s="175"/>
      <c r="LX41" s="175"/>
      <c r="LY41" s="175"/>
      <c r="LZ41" s="176" t="s">
        <v>213</v>
      </c>
      <c r="MA41" s="175"/>
      <c r="MB41" s="176" t="s">
        <v>213</v>
      </c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</row>
    <row r="42" spans="1:421" x14ac:dyDescent="0.25">
      <c r="A42" s="176">
        <v>11251</v>
      </c>
      <c r="B42" s="176">
        <v>202</v>
      </c>
      <c r="C42" s="176" t="s">
        <v>214</v>
      </c>
      <c r="D42" s="176" t="s">
        <v>337</v>
      </c>
      <c r="E42" s="176" t="s">
        <v>0</v>
      </c>
      <c r="F42" s="176" t="s">
        <v>144</v>
      </c>
      <c r="G42" s="175"/>
      <c r="H42" s="175"/>
      <c r="I42" s="176">
        <v>607</v>
      </c>
      <c r="J42" s="176" t="s">
        <v>338</v>
      </c>
      <c r="K42" s="175"/>
      <c r="L42" s="175"/>
      <c r="M42" s="175"/>
      <c r="N42" s="176" t="s">
        <v>213</v>
      </c>
      <c r="O42" s="175"/>
      <c r="P42" s="176" t="s">
        <v>213</v>
      </c>
      <c r="Q42" s="175"/>
      <c r="R42" s="175"/>
      <c r="S42" s="175"/>
      <c r="T42" s="176" t="s">
        <v>237</v>
      </c>
      <c r="U42" s="175"/>
      <c r="V42" s="175"/>
      <c r="W42" s="176" t="s">
        <v>213</v>
      </c>
      <c r="X42" s="175"/>
      <c r="Y42" s="176" t="s">
        <v>213</v>
      </c>
      <c r="Z42" s="175"/>
      <c r="AA42" s="175"/>
      <c r="AB42" s="175"/>
      <c r="AC42" s="175"/>
      <c r="AD42" s="175"/>
      <c r="AE42" s="175"/>
      <c r="AF42" s="176" t="s">
        <v>213</v>
      </c>
      <c r="AG42" s="175"/>
      <c r="AH42" s="176" t="s">
        <v>213</v>
      </c>
      <c r="AI42" s="175"/>
      <c r="AJ42" s="175"/>
      <c r="AK42" s="175"/>
      <c r="AL42" s="176" t="s">
        <v>238</v>
      </c>
      <c r="AM42" s="175"/>
      <c r="AN42" s="175"/>
      <c r="AO42" s="176" t="s">
        <v>213</v>
      </c>
      <c r="AP42" s="175"/>
      <c r="AQ42" s="176" t="s">
        <v>213</v>
      </c>
      <c r="AR42" s="175"/>
      <c r="AS42" s="175"/>
      <c r="AT42" s="175"/>
      <c r="AU42" s="175"/>
      <c r="AV42" s="175"/>
      <c r="AW42" s="175"/>
      <c r="AX42" s="176" t="s">
        <v>213</v>
      </c>
      <c r="AY42" s="175"/>
      <c r="AZ42" s="176" t="s">
        <v>213</v>
      </c>
      <c r="BA42" s="175"/>
      <c r="BB42" s="175"/>
      <c r="BC42" s="175"/>
      <c r="BD42" s="175"/>
      <c r="BE42" s="175"/>
      <c r="BF42" s="175"/>
      <c r="BG42" s="176" t="s">
        <v>213</v>
      </c>
      <c r="BH42" s="175"/>
      <c r="BI42" s="176" t="s">
        <v>213</v>
      </c>
      <c r="BJ42" s="175"/>
      <c r="BK42" s="175"/>
      <c r="BL42" s="175"/>
      <c r="BM42" s="175"/>
      <c r="BN42" s="175"/>
      <c r="BO42" s="175"/>
      <c r="BP42" s="176" t="s">
        <v>213</v>
      </c>
      <c r="BQ42" s="175"/>
      <c r="BR42" s="176" t="s">
        <v>213</v>
      </c>
      <c r="BS42" s="175"/>
      <c r="BT42" s="175"/>
      <c r="BU42" s="175"/>
      <c r="BV42" s="175"/>
      <c r="BW42" s="175"/>
      <c r="BX42" s="175"/>
      <c r="BY42" s="176" t="s">
        <v>213</v>
      </c>
      <c r="BZ42" s="175"/>
      <c r="CA42" s="176" t="s">
        <v>213</v>
      </c>
      <c r="CB42" s="175"/>
      <c r="CC42" s="175"/>
      <c r="CD42" s="175"/>
      <c r="CE42" s="175"/>
      <c r="CF42" s="175"/>
      <c r="CG42" s="175"/>
      <c r="CH42" s="176" t="s">
        <v>213</v>
      </c>
      <c r="CI42" s="175"/>
      <c r="CJ42" s="176" t="s">
        <v>213</v>
      </c>
      <c r="CK42" s="175"/>
      <c r="CL42" s="175"/>
      <c r="CM42" s="175"/>
      <c r="CN42" s="175"/>
      <c r="CO42" s="175"/>
      <c r="CP42" s="175"/>
      <c r="CQ42" s="176" t="s">
        <v>213</v>
      </c>
      <c r="CR42" s="175"/>
      <c r="CS42" s="176" t="s">
        <v>213</v>
      </c>
      <c r="CT42" s="175"/>
      <c r="CU42" s="175"/>
      <c r="CV42" s="175"/>
      <c r="CW42" s="175"/>
      <c r="CX42" s="175"/>
      <c r="CY42" s="175"/>
      <c r="CZ42" s="176" t="s">
        <v>213</v>
      </c>
      <c r="DA42" s="175"/>
      <c r="DB42" s="176" t="s">
        <v>213</v>
      </c>
      <c r="DC42" s="175"/>
      <c r="DD42" s="175"/>
      <c r="DE42" s="175"/>
      <c r="DF42" s="175"/>
      <c r="DG42" s="175"/>
      <c r="DH42" s="175"/>
      <c r="DI42" s="176" t="s">
        <v>213</v>
      </c>
      <c r="DJ42" s="175"/>
      <c r="DK42" s="176" t="s">
        <v>213</v>
      </c>
      <c r="DL42" s="175"/>
      <c r="DM42" s="175"/>
      <c r="DN42" s="175"/>
      <c r="DO42" s="175"/>
      <c r="DP42" s="175"/>
      <c r="DQ42" s="175"/>
      <c r="DR42" s="176" t="s">
        <v>213</v>
      </c>
      <c r="DS42" s="175"/>
      <c r="DT42" s="176" t="s">
        <v>213</v>
      </c>
      <c r="DU42" s="175"/>
      <c r="DV42" s="175"/>
      <c r="DW42" s="175"/>
      <c r="DX42" s="175"/>
      <c r="DY42" s="175"/>
      <c r="DZ42" s="175"/>
      <c r="EA42" s="176" t="s">
        <v>213</v>
      </c>
      <c r="EB42" s="175"/>
      <c r="EC42" s="176" t="s">
        <v>213</v>
      </c>
      <c r="ED42" s="175"/>
      <c r="EE42" s="175"/>
      <c r="EF42" s="175"/>
      <c r="EG42" s="175"/>
      <c r="EH42" s="175"/>
      <c r="EI42" s="175"/>
      <c r="EJ42" s="176" t="s">
        <v>213</v>
      </c>
      <c r="EK42" s="175"/>
      <c r="EL42" s="176" t="s">
        <v>213</v>
      </c>
      <c r="EM42" s="175"/>
      <c r="EN42" s="175"/>
      <c r="EO42" s="175"/>
      <c r="EP42" s="175"/>
      <c r="EQ42" s="175"/>
      <c r="ER42" s="175"/>
      <c r="ES42" s="176" t="s">
        <v>213</v>
      </c>
      <c r="ET42" s="175"/>
      <c r="EU42" s="176" t="s">
        <v>213</v>
      </c>
      <c r="EV42" s="175"/>
      <c r="EW42" s="175"/>
      <c r="EX42" s="175"/>
      <c r="EY42" s="175"/>
      <c r="EZ42" s="175"/>
      <c r="FA42" s="175"/>
      <c r="FB42" s="176" t="s">
        <v>213</v>
      </c>
      <c r="FC42" s="175"/>
      <c r="FD42" s="176" t="s">
        <v>213</v>
      </c>
      <c r="FE42" s="175"/>
      <c r="FF42" s="175"/>
      <c r="FG42" s="175"/>
      <c r="FH42" s="175"/>
      <c r="FI42" s="175"/>
      <c r="FJ42" s="175"/>
      <c r="FK42" s="176" t="s">
        <v>213</v>
      </c>
      <c r="FL42" s="175"/>
      <c r="FM42" s="176" t="s">
        <v>213</v>
      </c>
      <c r="FN42" s="175"/>
      <c r="FO42" s="175"/>
      <c r="FP42" s="175"/>
      <c r="FQ42" s="175"/>
      <c r="FR42" s="175"/>
      <c r="FS42" s="175"/>
      <c r="FT42" s="176" t="s">
        <v>213</v>
      </c>
      <c r="FU42" s="175"/>
      <c r="FV42" s="176" t="s">
        <v>213</v>
      </c>
      <c r="FW42" s="175"/>
      <c r="FX42" s="175"/>
      <c r="FY42" s="175"/>
      <c r="FZ42" s="175"/>
      <c r="GA42" s="175"/>
      <c r="GB42" s="175"/>
      <c r="GC42" s="176" t="s">
        <v>213</v>
      </c>
      <c r="GD42" s="175"/>
      <c r="GE42" s="176" t="s">
        <v>213</v>
      </c>
      <c r="GF42" s="175"/>
      <c r="GG42" s="175"/>
      <c r="GH42" s="175"/>
      <c r="GI42" s="175"/>
      <c r="GJ42" s="175"/>
      <c r="GK42" s="175"/>
      <c r="GL42" s="176" t="s">
        <v>213</v>
      </c>
      <c r="GM42" s="175"/>
      <c r="GN42" s="176" t="s">
        <v>213</v>
      </c>
      <c r="GO42" s="175"/>
      <c r="GP42" s="175"/>
      <c r="GQ42" s="175"/>
      <c r="GR42" s="175"/>
      <c r="GS42" s="175"/>
      <c r="GT42" s="175"/>
      <c r="GU42" s="176" t="s">
        <v>213</v>
      </c>
      <c r="GV42" s="175"/>
      <c r="GW42" s="176" t="s">
        <v>213</v>
      </c>
      <c r="GX42" s="175"/>
      <c r="GY42" s="175"/>
      <c r="GZ42" s="175"/>
      <c r="HA42" s="175"/>
      <c r="HB42" s="175"/>
      <c r="HC42" s="175"/>
      <c r="HD42" s="176" t="s">
        <v>213</v>
      </c>
      <c r="HE42" s="175"/>
      <c r="HF42" s="176" t="s">
        <v>213</v>
      </c>
      <c r="HG42" s="175"/>
      <c r="HH42" s="175"/>
      <c r="HI42" s="175"/>
      <c r="HJ42" s="175"/>
      <c r="HK42" s="175"/>
      <c r="HL42" s="175"/>
      <c r="HM42" s="176" t="s">
        <v>213</v>
      </c>
      <c r="HN42" s="175"/>
      <c r="HO42" s="176" t="s">
        <v>213</v>
      </c>
      <c r="HP42" s="175"/>
      <c r="HQ42" s="175"/>
      <c r="HR42" s="175"/>
      <c r="HS42" s="175"/>
      <c r="HT42" s="175"/>
      <c r="HU42" s="175"/>
      <c r="HV42" s="176" t="s">
        <v>213</v>
      </c>
      <c r="HW42" s="175"/>
      <c r="HX42" s="176" t="s">
        <v>213</v>
      </c>
      <c r="HY42" s="175"/>
      <c r="HZ42" s="175"/>
      <c r="IA42" s="175"/>
      <c r="IB42" s="175"/>
      <c r="IC42" s="175"/>
      <c r="ID42" s="175"/>
      <c r="IE42" s="176" t="s">
        <v>213</v>
      </c>
      <c r="IF42" s="175"/>
      <c r="IG42" s="176" t="s">
        <v>213</v>
      </c>
      <c r="IH42" s="175"/>
      <c r="II42" s="175"/>
      <c r="IJ42" s="175"/>
      <c r="IK42" s="175"/>
      <c r="IL42" s="175"/>
      <c r="IM42" s="175"/>
      <c r="IN42" s="176" t="s">
        <v>213</v>
      </c>
      <c r="IO42" s="175"/>
      <c r="IP42" s="176" t="s">
        <v>213</v>
      </c>
      <c r="IQ42" s="175"/>
      <c r="IR42" s="175"/>
      <c r="IS42" s="175"/>
      <c r="IT42" s="175"/>
      <c r="IU42" s="175"/>
      <c r="IV42" s="175"/>
      <c r="IW42" s="176" t="s">
        <v>213</v>
      </c>
      <c r="IX42" s="175"/>
      <c r="IY42" s="176" t="s">
        <v>213</v>
      </c>
      <c r="IZ42" s="175"/>
      <c r="JA42" s="175"/>
      <c r="JB42" s="175"/>
      <c r="JC42" s="175"/>
      <c r="JD42" s="175"/>
      <c r="JE42" s="175"/>
      <c r="JF42" s="176" t="s">
        <v>213</v>
      </c>
      <c r="JG42" s="175"/>
      <c r="JH42" s="176" t="s">
        <v>213</v>
      </c>
      <c r="JI42" s="175"/>
      <c r="JJ42" s="175"/>
      <c r="JK42" s="175"/>
      <c r="JL42" s="175"/>
      <c r="JM42" s="175"/>
      <c r="JN42" s="175"/>
      <c r="JO42" s="176" t="s">
        <v>213</v>
      </c>
      <c r="JP42" s="175"/>
      <c r="JQ42" s="176" t="s">
        <v>213</v>
      </c>
      <c r="JR42" s="175"/>
      <c r="JS42" s="175"/>
      <c r="JT42" s="175"/>
      <c r="JU42" s="175"/>
      <c r="JV42" s="175"/>
      <c r="JW42" s="175"/>
      <c r="JX42" s="176" t="s">
        <v>213</v>
      </c>
      <c r="JY42" s="175"/>
      <c r="JZ42" s="176" t="s">
        <v>213</v>
      </c>
      <c r="KA42" s="175"/>
      <c r="KB42" s="175"/>
      <c r="KC42" s="175"/>
      <c r="KD42" s="175"/>
      <c r="KE42" s="175"/>
      <c r="KF42" s="175"/>
      <c r="KG42" s="176" t="s">
        <v>213</v>
      </c>
      <c r="KH42" s="175"/>
      <c r="KI42" s="176" t="s">
        <v>213</v>
      </c>
      <c r="KJ42" s="175"/>
      <c r="KK42" s="175"/>
      <c r="KL42" s="175"/>
      <c r="KM42" s="175"/>
      <c r="KN42" s="175"/>
      <c r="KO42" s="175"/>
      <c r="KP42" s="176" t="s">
        <v>213</v>
      </c>
      <c r="KQ42" s="175"/>
      <c r="KR42" s="176" t="s">
        <v>213</v>
      </c>
      <c r="KS42" s="175"/>
      <c r="KT42" s="175"/>
      <c r="KU42" s="175"/>
      <c r="KV42" s="175"/>
      <c r="KW42" s="175"/>
      <c r="KX42" s="175"/>
      <c r="KY42" s="176" t="s">
        <v>213</v>
      </c>
      <c r="KZ42" s="175"/>
      <c r="LA42" s="176" t="s">
        <v>213</v>
      </c>
      <c r="LB42" s="175"/>
      <c r="LC42" s="175"/>
      <c r="LD42" s="175"/>
      <c r="LE42" s="175"/>
      <c r="LF42" s="175"/>
      <c r="LG42" s="175"/>
      <c r="LH42" s="176" t="s">
        <v>213</v>
      </c>
      <c r="LI42" s="175"/>
      <c r="LJ42" s="176" t="s">
        <v>213</v>
      </c>
      <c r="LK42" s="175"/>
      <c r="LL42" s="175"/>
      <c r="LM42" s="175"/>
      <c r="LN42" s="175"/>
      <c r="LO42" s="175"/>
      <c r="LP42" s="175"/>
      <c r="LQ42" s="176" t="s">
        <v>213</v>
      </c>
      <c r="LR42" s="175"/>
      <c r="LS42" s="176" t="s">
        <v>213</v>
      </c>
      <c r="LT42" s="175"/>
      <c r="LU42" s="175"/>
      <c r="LV42" s="175"/>
      <c r="LW42" s="175"/>
      <c r="LX42" s="175"/>
      <c r="LY42" s="175"/>
      <c r="LZ42" s="176" t="s">
        <v>213</v>
      </c>
      <c r="MA42" s="175"/>
      <c r="MB42" s="176" t="s">
        <v>213</v>
      </c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</row>
    <row r="43" spans="1:421" x14ac:dyDescent="0.25">
      <c r="A43" s="176">
        <v>11252</v>
      </c>
      <c r="B43" s="176">
        <v>203</v>
      </c>
      <c r="C43" s="176" t="s">
        <v>214</v>
      </c>
      <c r="D43" s="176" t="s">
        <v>337</v>
      </c>
      <c r="E43" s="176" t="s">
        <v>0</v>
      </c>
      <c r="F43" s="176" t="s">
        <v>144</v>
      </c>
      <c r="G43" s="175"/>
      <c r="H43" s="175"/>
      <c r="I43" s="176">
        <v>501</v>
      </c>
      <c r="J43" s="176" t="s">
        <v>338</v>
      </c>
      <c r="K43" s="176" t="s">
        <v>252</v>
      </c>
      <c r="L43" s="176">
        <v>0</v>
      </c>
      <c r="M43" s="176">
        <v>15</v>
      </c>
      <c r="N43" s="176">
        <v>7.5</v>
      </c>
      <c r="O43" s="176" t="s">
        <v>218</v>
      </c>
      <c r="P43" s="176">
        <v>0.75</v>
      </c>
      <c r="Q43" s="176">
        <v>0</v>
      </c>
      <c r="R43" s="175"/>
      <c r="S43" s="176" t="s">
        <v>339</v>
      </c>
      <c r="T43" s="176" t="s">
        <v>219</v>
      </c>
      <c r="U43" s="176" t="s">
        <v>220</v>
      </c>
      <c r="V43" s="175"/>
      <c r="W43" s="176">
        <v>20</v>
      </c>
      <c r="X43" s="176" t="s">
        <v>221</v>
      </c>
      <c r="Y43" s="176">
        <v>0.25</v>
      </c>
      <c r="Z43" s="176">
        <v>0</v>
      </c>
      <c r="AA43" s="175"/>
      <c r="AB43" s="175"/>
      <c r="AC43" s="176" t="s">
        <v>222</v>
      </c>
      <c r="AD43" s="176">
        <v>0</v>
      </c>
      <c r="AE43" s="176">
        <v>3</v>
      </c>
      <c r="AF43" s="176">
        <v>1.5</v>
      </c>
      <c r="AG43" s="176" t="s">
        <v>218</v>
      </c>
      <c r="AH43" s="176">
        <v>0.75</v>
      </c>
      <c r="AI43" s="176">
        <v>0</v>
      </c>
      <c r="AJ43" s="175"/>
      <c r="AK43" s="175"/>
      <c r="AL43" s="176" t="s">
        <v>315</v>
      </c>
      <c r="AM43" s="176">
        <v>16</v>
      </c>
      <c r="AN43" s="176">
        <v>21</v>
      </c>
      <c r="AO43" s="176">
        <v>18.5</v>
      </c>
      <c r="AP43" s="176" t="s">
        <v>225</v>
      </c>
      <c r="AQ43" s="176">
        <v>0.5</v>
      </c>
      <c r="AR43" s="176">
        <v>0</v>
      </c>
      <c r="AS43" s="175"/>
      <c r="AT43" s="175"/>
      <c r="AU43" s="176" t="s">
        <v>226</v>
      </c>
      <c r="AV43" s="176" t="s">
        <v>220</v>
      </c>
      <c r="AW43" s="175"/>
      <c r="AX43" s="176">
        <v>20</v>
      </c>
      <c r="AY43" s="176" t="s">
        <v>225</v>
      </c>
      <c r="AZ43" s="176">
        <v>0.5</v>
      </c>
      <c r="BA43" s="176">
        <v>0</v>
      </c>
      <c r="BB43" s="175"/>
      <c r="BC43" s="175"/>
      <c r="BD43" s="176" t="s">
        <v>227</v>
      </c>
      <c r="BE43" s="176">
        <v>46</v>
      </c>
      <c r="BF43" s="176">
        <v>60</v>
      </c>
      <c r="BG43" s="176">
        <v>53</v>
      </c>
      <c r="BH43" s="176" t="s">
        <v>218</v>
      </c>
      <c r="BI43" s="176">
        <v>0.75</v>
      </c>
      <c r="BJ43" s="176">
        <v>0</v>
      </c>
      <c r="BK43" s="175"/>
      <c r="BL43" s="175"/>
      <c r="BM43" s="175"/>
      <c r="BN43" s="175"/>
      <c r="BO43" s="175"/>
      <c r="BP43" s="176" t="s">
        <v>213</v>
      </c>
      <c r="BQ43" s="175"/>
      <c r="BR43" s="176" t="s">
        <v>213</v>
      </c>
      <c r="BS43" s="176">
        <v>0</v>
      </c>
      <c r="BT43" s="175"/>
      <c r="BU43" s="175"/>
      <c r="BV43" s="175"/>
      <c r="BW43" s="175"/>
      <c r="BX43" s="175"/>
      <c r="BY43" s="176" t="s">
        <v>213</v>
      </c>
      <c r="BZ43" s="175"/>
      <c r="CA43" s="176" t="s">
        <v>213</v>
      </c>
      <c r="CB43" s="175"/>
      <c r="CC43" s="175"/>
      <c r="CD43" s="175"/>
      <c r="CE43" s="175"/>
      <c r="CF43" s="175"/>
      <c r="CG43" s="175"/>
      <c r="CH43" s="176" t="s">
        <v>213</v>
      </c>
      <c r="CI43" s="175"/>
      <c r="CJ43" s="176" t="s">
        <v>213</v>
      </c>
      <c r="CK43" s="175"/>
      <c r="CL43" s="175"/>
      <c r="CM43" s="175"/>
      <c r="CN43" s="175"/>
      <c r="CO43" s="175"/>
      <c r="CP43" s="175"/>
      <c r="CQ43" s="176" t="s">
        <v>213</v>
      </c>
      <c r="CR43" s="175"/>
      <c r="CS43" s="176" t="s">
        <v>213</v>
      </c>
      <c r="CT43" s="175"/>
      <c r="CU43" s="175"/>
      <c r="CV43" s="175"/>
      <c r="CW43" s="175"/>
      <c r="CX43" s="175"/>
      <c r="CY43" s="175"/>
      <c r="CZ43" s="176" t="s">
        <v>213</v>
      </c>
      <c r="DA43" s="175"/>
      <c r="DB43" s="176" t="s">
        <v>213</v>
      </c>
      <c r="DC43" s="175"/>
      <c r="DD43" s="175"/>
      <c r="DE43" s="175"/>
      <c r="DF43" s="175"/>
      <c r="DG43" s="175"/>
      <c r="DH43" s="175"/>
      <c r="DI43" s="176" t="s">
        <v>213</v>
      </c>
      <c r="DJ43" s="175"/>
      <c r="DK43" s="176" t="s">
        <v>213</v>
      </c>
      <c r="DL43" s="175"/>
      <c r="DM43" s="175"/>
      <c r="DN43" s="175"/>
      <c r="DO43" s="176" t="s">
        <v>328</v>
      </c>
      <c r="DP43" s="176">
        <v>16</v>
      </c>
      <c r="DQ43" s="176">
        <v>21</v>
      </c>
      <c r="DR43" s="176">
        <v>18.5</v>
      </c>
      <c r="DS43" s="176" t="s">
        <v>225</v>
      </c>
      <c r="DT43" s="176">
        <v>0.5</v>
      </c>
      <c r="DU43" s="176">
        <v>0</v>
      </c>
      <c r="DV43" s="175"/>
      <c r="DW43" s="175"/>
      <c r="DX43" s="176" t="s">
        <v>229</v>
      </c>
      <c r="DY43" s="176" t="s">
        <v>224</v>
      </c>
      <c r="DZ43" s="175"/>
      <c r="EA43" s="176">
        <v>30</v>
      </c>
      <c r="EB43" s="176" t="s">
        <v>218</v>
      </c>
      <c r="EC43" s="176">
        <v>0.75</v>
      </c>
      <c r="ED43" s="176">
        <v>0</v>
      </c>
      <c r="EE43" s="175"/>
      <c r="EF43" s="175"/>
      <c r="EG43" s="176" t="s">
        <v>230</v>
      </c>
      <c r="EH43" s="176" t="s">
        <v>224</v>
      </c>
      <c r="EI43" s="175"/>
      <c r="EJ43" s="176">
        <v>30</v>
      </c>
      <c r="EK43" s="176" t="s">
        <v>225</v>
      </c>
      <c r="EL43" s="176">
        <v>0.5</v>
      </c>
      <c r="EM43" s="176">
        <v>0</v>
      </c>
      <c r="EN43" s="175"/>
      <c r="EO43" s="175"/>
      <c r="EP43" s="176" t="s">
        <v>340</v>
      </c>
      <c r="EQ43" s="176">
        <v>16</v>
      </c>
      <c r="ER43" s="176">
        <v>21</v>
      </c>
      <c r="ES43" s="176">
        <v>18.5</v>
      </c>
      <c r="ET43" s="176" t="s">
        <v>576</v>
      </c>
      <c r="EU43" s="176">
        <v>0.25</v>
      </c>
      <c r="EV43" s="175"/>
      <c r="EW43" s="175"/>
      <c r="EX43" s="175"/>
      <c r="EY43" s="175"/>
      <c r="EZ43" s="175"/>
      <c r="FA43" s="175"/>
      <c r="FB43" s="176" t="s">
        <v>213</v>
      </c>
      <c r="FC43" s="175"/>
      <c r="FD43" s="176" t="s">
        <v>213</v>
      </c>
      <c r="FE43" s="175"/>
      <c r="FF43" s="175"/>
      <c r="FG43" s="175"/>
      <c r="FH43" s="175"/>
      <c r="FI43" s="175"/>
      <c r="FJ43" s="175"/>
      <c r="FK43" s="176" t="s">
        <v>213</v>
      </c>
      <c r="FL43" s="175"/>
      <c r="FM43" s="176" t="s">
        <v>213</v>
      </c>
      <c r="FN43" s="175"/>
      <c r="FO43" s="176" t="s">
        <v>231</v>
      </c>
      <c r="FP43" s="175"/>
      <c r="FQ43" s="175"/>
      <c r="FR43" s="175"/>
      <c r="FS43" s="175"/>
      <c r="FT43" s="176" t="s">
        <v>213</v>
      </c>
      <c r="FU43" s="175"/>
      <c r="FV43" s="176" t="s">
        <v>213</v>
      </c>
      <c r="FW43" s="175"/>
      <c r="FX43" s="175"/>
      <c r="FY43" s="175"/>
      <c r="FZ43" s="176" t="s">
        <v>232</v>
      </c>
      <c r="GA43" s="176">
        <v>0</v>
      </c>
      <c r="GB43" s="176">
        <v>3</v>
      </c>
      <c r="GC43" s="176">
        <v>1.5</v>
      </c>
      <c r="GD43" s="176" t="s">
        <v>233</v>
      </c>
      <c r="GE43" s="176">
        <v>0.9</v>
      </c>
      <c r="GF43" s="176">
        <v>0</v>
      </c>
      <c r="GG43" s="175"/>
      <c r="GH43" s="175"/>
      <c r="GI43" s="176" t="s">
        <v>234</v>
      </c>
      <c r="GJ43" s="176" t="s">
        <v>235</v>
      </c>
      <c r="GK43" s="175"/>
      <c r="GL43" s="176">
        <v>10</v>
      </c>
      <c r="GM43" s="176" t="s">
        <v>225</v>
      </c>
      <c r="GN43" s="176">
        <v>0.5</v>
      </c>
      <c r="GO43" s="176">
        <v>0</v>
      </c>
      <c r="GP43" s="175"/>
      <c r="GQ43" s="175"/>
      <c r="GR43" s="175"/>
      <c r="GS43" s="175"/>
      <c r="GT43" s="175"/>
      <c r="GU43" s="176" t="s">
        <v>213</v>
      </c>
      <c r="GV43" s="175"/>
      <c r="GW43" s="176" t="s">
        <v>213</v>
      </c>
      <c r="GX43" s="175"/>
      <c r="GY43" s="175"/>
      <c r="GZ43" s="175"/>
      <c r="HA43" s="175"/>
      <c r="HB43" s="175"/>
      <c r="HC43" s="175"/>
      <c r="HD43" s="176" t="s">
        <v>213</v>
      </c>
      <c r="HE43" s="175"/>
      <c r="HF43" s="176" t="s">
        <v>213</v>
      </c>
      <c r="HG43" s="176">
        <v>0</v>
      </c>
      <c r="HH43" s="175"/>
      <c r="HI43" s="175"/>
      <c r="HJ43" s="175"/>
      <c r="HK43" s="175"/>
      <c r="HL43" s="175"/>
      <c r="HM43" s="176" t="s">
        <v>213</v>
      </c>
      <c r="HN43" s="175"/>
      <c r="HO43" s="176" t="s">
        <v>213</v>
      </c>
      <c r="HP43" s="176">
        <v>0</v>
      </c>
      <c r="HQ43" s="175"/>
      <c r="HR43" s="175"/>
      <c r="HS43" s="175"/>
      <c r="HT43" s="175"/>
      <c r="HU43" s="175"/>
      <c r="HV43" s="176" t="s">
        <v>213</v>
      </c>
      <c r="HW43" s="175"/>
      <c r="HX43" s="176" t="s">
        <v>213</v>
      </c>
      <c r="HY43" s="176">
        <v>3</v>
      </c>
      <c r="HZ43" s="175"/>
      <c r="IA43" s="175"/>
      <c r="IB43" s="175"/>
      <c r="IC43" s="175"/>
      <c r="ID43" s="175"/>
      <c r="IE43" s="176" t="s">
        <v>213</v>
      </c>
      <c r="IF43" s="175"/>
      <c r="IG43" s="176" t="s">
        <v>213</v>
      </c>
      <c r="IH43" s="175"/>
      <c r="II43" s="175"/>
      <c r="IJ43" s="175"/>
      <c r="IK43" s="175"/>
      <c r="IL43" s="175"/>
      <c r="IM43" s="175"/>
      <c r="IN43" s="176" t="s">
        <v>213</v>
      </c>
      <c r="IO43" s="175"/>
      <c r="IP43" s="176" t="s">
        <v>213</v>
      </c>
      <c r="IQ43" s="175"/>
      <c r="IR43" s="175"/>
      <c r="IS43" s="175"/>
      <c r="IT43" s="175"/>
      <c r="IU43" s="175"/>
      <c r="IV43" s="175"/>
      <c r="IW43" s="176" t="s">
        <v>213</v>
      </c>
      <c r="IX43" s="175"/>
      <c r="IY43" s="176" t="s">
        <v>213</v>
      </c>
      <c r="IZ43" s="175"/>
      <c r="JA43" s="175"/>
      <c r="JB43" s="175"/>
      <c r="JC43" s="175"/>
      <c r="JD43" s="175"/>
      <c r="JE43" s="175"/>
      <c r="JF43" s="176" t="s">
        <v>213</v>
      </c>
      <c r="JG43" s="175"/>
      <c r="JH43" s="176" t="s">
        <v>213</v>
      </c>
      <c r="JI43" s="175"/>
      <c r="JJ43" s="175"/>
      <c r="JK43" s="175"/>
      <c r="JL43" s="175"/>
      <c r="JM43" s="175"/>
      <c r="JN43" s="175"/>
      <c r="JO43" s="176" t="s">
        <v>213</v>
      </c>
      <c r="JP43" s="175"/>
      <c r="JQ43" s="176" t="s">
        <v>213</v>
      </c>
      <c r="JR43" s="175"/>
      <c r="JS43" s="175"/>
      <c r="JT43" s="175"/>
      <c r="JU43" s="175"/>
      <c r="JV43" s="175"/>
      <c r="JW43" s="175"/>
      <c r="JX43" s="176" t="s">
        <v>213</v>
      </c>
      <c r="JY43" s="175"/>
      <c r="JZ43" s="176" t="s">
        <v>213</v>
      </c>
      <c r="KA43" s="175"/>
      <c r="KB43" s="175"/>
      <c r="KC43" s="175"/>
      <c r="KD43" s="175"/>
      <c r="KE43" s="175"/>
      <c r="KF43" s="175"/>
      <c r="KG43" s="176" t="s">
        <v>213</v>
      </c>
      <c r="KH43" s="175"/>
      <c r="KI43" s="176" t="s">
        <v>213</v>
      </c>
      <c r="KJ43" s="175"/>
      <c r="KK43" s="175"/>
      <c r="KL43" s="175"/>
      <c r="KM43" s="175"/>
      <c r="KN43" s="175"/>
      <c r="KO43" s="175"/>
      <c r="KP43" s="176" t="s">
        <v>213</v>
      </c>
      <c r="KQ43" s="175"/>
      <c r="KR43" s="176" t="s">
        <v>213</v>
      </c>
      <c r="KS43" s="175"/>
      <c r="KT43" s="176" t="s">
        <v>231</v>
      </c>
      <c r="KU43" s="175"/>
      <c r="KV43" s="175"/>
      <c r="KW43" s="175"/>
      <c r="KX43" s="175"/>
      <c r="KY43" s="176" t="s">
        <v>213</v>
      </c>
      <c r="KZ43" s="175"/>
      <c r="LA43" s="176" t="s">
        <v>213</v>
      </c>
      <c r="LB43" s="175"/>
      <c r="LC43" s="175"/>
      <c r="LD43" s="175"/>
      <c r="LE43" s="175"/>
      <c r="LF43" s="175"/>
      <c r="LG43" s="175"/>
      <c r="LH43" s="176" t="s">
        <v>213</v>
      </c>
      <c r="LI43" s="175"/>
      <c r="LJ43" s="176" t="s">
        <v>213</v>
      </c>
      <c r="LK43" s="175"/>
      <c r="LL43" s="175"/>
      <c r="LM43" s="175"/>
      <c r="LN43" s="175"/>
      <c r="LO43" s="175"/>
      <c r="LP43" s="175"/>
      <c r="LQ43" s="176" t="s">
        <v>213</v>
      </c>
      <c r="LR43" s="175"/>
      <c r="LS43" s="176" t="s">
        <v>213</v>
      </c>
      <c r="LT43" s="175"/>
      <c r="LU43" s="175"/>
      <c r="LV43" s="175"/>
      <c r="LW43" s="175"/>
      <c r="LX43" s="175"/>
      <c r="LY43" s="175"/>
      <c r="LZ43" s="176" t="s">
        <v>213</v>
      </c>
      <c r="MA43" s="175"/>
      <c r="MB43" s="176" t="s">
        <v>213</v>
      </c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</row>
    <row r="44" spans="1:421" x14ac:dyDescent="0.25">
      <c r="A44" s="176">
        <v>11253</v>
      </c>
      <c r="B44" s="176">
        <v>206</v>
      </c>
      <c r="C44" s="176" t="s">
        <v>341</v>
      </c>
      <c r="D44" s="176" t="s">
        <v>337</v>
      </c>
      <c r="E44" s="176" t="s">
        <v>0</v>
      </c>
      <c r="F44" s="176" t="s">
        <v>143</v>
      </c>
      <c r="G44" s="175"/>
      <c r="H44" s="175"/>
      <c r="I44" s="176">
        <v>474</v>
      </c>
      <c r="J44" s="176" t="s">
        <v>342</v>
      </c>
      <c r="K44" s="176" t="s">
        <v>217</v>
      </c>
      <c r="L44" s="176">
        <v>46</v>
      </c>
      <c r="M44" s="176">
        <v>60</v>
      </c>
      <c r="N44" s="176">
        <v>53</v>
      </c>
      <c r="O44" s="176" t="s">
        <v>218</v>
      </c>
      <c r="P44" s="176">
        <v>0.75</v>
      </c>
      <c r="Q44" s="176">
        <v>0</v>
      </c>
      <c r="R44" s="175"/>
      <c r="S44" s="175"/>
      <c r="T44" s="176" t="s">
        <v>219</v>
      </c>
      <c r="U44" s="176" t="s">
        <v>220</v>
      </c>
      <c r="V44" s="175"/>
      <c r="W44" s="176">
        <v>20</v>
      </c>
      <c r="X44" s="176" t="s">
        <v>221</v>
      </c>
      <c r="Y44" s="176">
        <v>0.25</v>
      </c>
      <c r="Z44" s="176">
        <v>0</v>
      </c>
      <c r="AA44" s="175"/>
      <c r="AB44" s="175"/>
      <c r="AC44" s="176" t="s">
        <v>222</v>
      </c>
      <c r="AD44" s="176">
        <v>0</v>
      </c>
      <c r="AE44" s="176">
        <v>3</v>
      </c>
      <c r="AF44" s="176">
        <v>1.5</v>
      </c>
      <c r="AG44" s="176" t="s">
        <v>218</v>
      </c>
      <c r="AH44" s="176">
        <v>0.75</v>
      </c>
      <c r="AI44" s="176">
        <v>0</v>
      </c>
      <c r="AJ44" s="175"/>
      <c r="AK44" s="175"/>
      <c r="AL44" s="176" t="s">
        <v>315</v>
      </c>
      <c r="AM44" s="176">
        <v>16</v>
      </c>
      <c r="AN44" s="176">
        <v>21</v>
      </c>
      <c r="AO44" s="176">
        <v>18.5</v>
      </c>
      <c r="AP44" s="176" t="s">
        <v>221</v>
      </c>
      <c r="AQ44" s="176">
        <v>0.25</v>
      </c>
      <c r="AR44" s="176">
        <v>0</v>
      </c>
      <c r="AS44" s="175"/>
      <c r="AT44" s="175"/>
      <c r="AU44" s="176" t="s">
        <v>226</v>
      </c>
      <c r="AV44" s="176" t="s">
        <v>220</v>
      </c>
      <c r="AW44" s="175"/>
      <c r="AX44" s="176">
        <v>20</v>
      </c>
      <c r="AY44" s="176" t="s">
        <v>225</v>
      </c>
      <c r="AZ44" s="176">
        <v>0.5</v>
      </c>
      <c r="BA44" s="176">
        <v>0</v>
      </c>
      <c r="BB44" s="175"/>
      <c r="BC44" s="175"/>
      <c r="BD44" s="176" t="s">
        <v>227</v>
      </c>
      <c r="BE44" s="176">
        <v>46</v>
      </c>
      <c r="BF44" s="176">
        <v>60</v>
      </c>
      <c r="BG44" s="176">
        <v>53</v>
      </c>
      <c r="BH44" s="176" t="s">
        <v>218</v>
      </c>
      <c r="BI44" s="176">
        <v>0.75</v>
      </c>
      <c r="BJ44" s="176">
        <v>0</v>
      </c>
      <c r="BK44" s="175"/>
      <c r="BL44" s="175"/>
      <c r="BM44" s="175"/>
      <c r="BN44" s="175"/>
      <c r="BO44" s="175"/>
      <c r="BP44" s="176" t="s">
        <v>213</v>
      </c>
      <c r="BQ44" s="175"/>
      <c r="BR44" s="176" t="s">
        <v>213</v>
      </c>
      <c r="BS44" s="176">
        <v>0</v>
      </c>
      <c r="BT44" s="175"/>
      <c r="BU44" s="175"/>
      <c r="BV44" s="175"/>
      <c r="BW44" s="175"/>
      <c r="BX44" s="175"/>
      <c r="BY44" s="176" t="s">
        <v>213</v>
      </c>
      <c r="BZ44" s="175"/>
      <c r="CA44" s="176" t="s">
        <v>213</v>
      </c>
      <c r="CB44" s="175"/>
      <c r="CC44" s="175"/>
      <c r="CD44" s="175"/>
      <c r="CE44" s="175"/>
      <c r="CF44" s="175"/>
      <c r="CG44" s="175"/>
      <c r="CH44" s="176" t="s">
        <v>213</v>
      </c>
      <c r="CI44" s="175"/>
      <c r="CJ44" s="176" t="s">
        <v>213</v>
      </c>
      <c r="CK44" s="175"/>
      <c r="CL44" s="175"/>
      <c r="CM44" s="175"/>
      <c r="CN44" s="175"/>
      <c r="CO44" s="175"/>
      <c r="CP44" s="175"/>
      <c r="CQ44" s="176" t="s">
        <v>213</v>
      </c>
      <c r="CR44" s="175"/>
      <c r="CS44" s="176" t="s">
        <v>213</v>
      </c>
      <c r="CT44" s="175"/>
      <c r="CU44" s="175"/>
      <c r="CV44" s="175"/>
      <c r="CW44" s="175"/>
      <c r="CX44" s="175"/>
      <c r="CY44" s="175"/>
      <c r="CZ44" s="176" t="s">
        <v>213</v>
      </c>
      <c r="DA44" s="175"/>
      <c r="DB44" s="176" t="s">
        <v>213</v>
      </c>
      <c r="DC44" s="175"/>
      <c r="DD44" s="175"/>
      <c r="DE44" s="175"/>
      <c r="DF44" s="175"/>
      <c r="DG44" s="175"/>
      <c r="DH44" s="175"/>
      <c r="DI44" s="176" t="s">
        <v>213</v>
      </c>
      <c r="DJ44" s="175"/>
      <c r="DK44" s="176" t="s">
        <v>213</v>
      </c>
      <c r="DL44" s="175"/>
      <c r="DM44" s="175"/>
      <c r="DN44" s="175"/>
      <c r="DO44" s="176" t="s">
        <v>328</v>
      </c>
      <c r="DP44" s="176">
        <v>41136</v>
      </c>
      <c r="DQ44" s="175"/>
      <c r="DR44" s="176">
        <v>11.5</v>
      </c>
      <c r="DS44" s="176" t="s">
        <v>225</v>
      </c>
      <c r="DT44" s="176">
        <v>0.5</v>
      </c>
      <c r="DU44" s="176">
        <v>0</v>
      </c>
      <c r="DV44" s="175"/>
      <c r="DW44" s="175"/>
      <c r="DX44" s="176" t="s">
        <v>229</v>
      </c>
      <c r="DY44" s="176" t="s">
        <v>224</v>
      </c>
      <c r="DZ44" s="175"/>
      <c r="EA44" s="176">
        <v>30</v>
      </c>
      <c r="EB44" s="176" t="s">
        <v>218</v>
      </c>
      <c r="EC44" s="176">
        <v>0.75</v>
      </c>
      <c r="ED44" s="176">
        <v>0</v>
      </c>
      <c r="EE44" s="175"/>
      <c r="EF44" s="175"/>
      <c r="EG44" s="176" t="s">
        <v>230</v>
      </c>
      <c r="EH44" s="176" t="s">
        <v>224</v>
      </c>
      <c r="EI44" s="175"/>
      <c r="EJ44" s="176">
        <v>30</v>
      </c>
      <c r="EK44" s="176" t="s">
        <v>225</v>
      </c>
      <c r="EL44" s="176">
        <v>0.5</v>
      </c>
      <c r="EM44" s="176">
        <v>0</v>
      </c>
      <c r="EN44" s="175"/>
      <c r="EO44" s="175"/>
      <c r="EP44" s="176" t="s">
        <v>340</v>
      </c>
      <c r="EQ44" s="176">
        <v>0</v>
      </c>
      <c r="ER44" s="176">
        <v>7</v>
      </c>
      <c r="ES44" s="176">
        <v>3.5</v>
      </c>
      <c r="ET44" s="176" t="s">
        <v>576</v>
      </c>
      <c r="EU44" s="176">
        <v>0.25</v>
      </c>
      <c r="EV44" s="175"/>
      <c r="EW44" s="175"/>
      <c r="EX44" s="175"/>
      <c r="EY44" s="175"/>
      <c r="EZ44" s="175"/>
      <c r="FA44" s="175"/>
      <c r="FB44" s="176" t="s">
        <v>213</v>
      </c>
      <c r="FC44" s="175"/>
      <c r="FD44" s="176" t="s">
        <v>213</v>
      </c>
      <c r="FE44" s="175"/>
      <c r="FF44" s="175"/>
      <c r="FG44" s="175"/>
      <c r="FH44" s="175"/>
      <c r="FI44" s="175"/>
      <c r="FJ44" s="175"/>
      <c r="FK44" s="176" t="s">
        <v>213</v>
      </c>
      <c r="FL44" s="175"/>
      <c r="FM44" s="176" t="s">
        <v>213</v>
      </c>
      <c r="FN44" s="175"/>
      <c r="FO44" s="176" t="s">
        <v>311</v>
      </c>
      <c r="FP44" s="175"/>
      <c r="FQ44" s="175"/>
      <c r="FR44" s="175"/>
      <c r="FS44" s="175"/>
      <c r="FT44" s="176" t="s">
        <v>213</v>
      </c>
      <c r="FU44" s="175"/>
      <c r="FV44" s="176" t="s">
        <v>213</v>
      </c>
      <c r="FW44" s="175"/>
      <c r="FX44" s="175"/>
      <c r="FY44" s="175"/>
      <c r="FZ44" s="176" t="s">
        <v>232</v>
      </c>
      <c r="GA44" s="176">
        <v>0</v>
      </c>
      <c r="GB44" s="176">
        <v>3</v>
      </c>
      <c r="GC44" s="176">
        <v>1.5</v>
      </c>
      <c r="GD44" s="176" t="s">
        <v>233</v>
      </c>
      <c r="GE44" s="176">
        <v>0.9</v>
      </c>
      <c r="GF44" s="176">
        <v>0</v>
      </c>
      <c r="GG44" s="175"/>
      <c r="GH44" s="175"/>
      <c r="GI44" s="176" t="s">
        <v>234</v>
      </c>
      <c r="GJ44" s="176" t="s">
        <v>235</v>
      </c>
      <c r="GK44" s="175"/>
      <c r="GL44" s="176">
        <v>10</v>
      </c>
      <c r="GM44" s="176" t="s">
        <v>225</v>
      </c>
      <c r="GN44" s="176">
        <v>0.5</v>
      </c>
      <c r="GO44" s="176">
        <v>0</v>
      </c>
      <c r="GP44" s="175"/>
      <c r="GQ44" s="175"/>
      <c r="GR44" s="175"/>
      <c r="GS44" s="175"/>
      <c r="GT44" s="175"/>
      <c r="GU44" s="176" t="s">
        <v>213</v>
      </c>
      <c r="GV44" s="175"/>
      <c r="GW44" s="176" t="s">
        <v>213</v>
      </c>
      <c r="GX44" s="175"/>
      <c r="GY44" s="175"/>
      <c r="GZ44" s="175"/>
      <c r="HA44" s="175"/>
      <c r="HB44" s="175"/>
      <c r="HC44" s="175"/>
      <c r="HD44" s="176" t="s">
        <v>213</v>
      </c>
      <c r="HE44" s="175"/>
      <c r="HF44" s="176" t="s">
        <v>213</v>
      </c>
      <c r="HG44" s="176">
        <v>0</v>
      </c>
      <c r="HH44" s="175"/>
      <c r="HI44" s="175"/>
      <c r="HJ44" s="175"/>
      <c r="HK44" s="175"/>
      <c r="HL44" s="175"/>
      <c r="HM44" s="176" t="s">
        <v>213</v>
      </c>
      <c r="HN44" s="175"/>
      <c r="HO44" s="176" t="s">
        <v>213</v>
      </c>
      <c r="HP44" s="176">
        <v>0</v>
      </c>
      <c r="HQ44" s="175"/>
      <c r="HR44" s="175"/>
      <c r="HS44" s="175"/>
      <c r="HT44" s="175"/>
      <c r="HU44" s="175"/>
      <c r="HV44" s="176" t="s">
        <v>213</v>
      </c>
      <c r="HW44" s="175"/>
      <c r="HX44" s="176" t="s">
        <v>213</v>
      </c>
      <c r="HY44" s="176">
        <v>25</v>
      </c>
      <c r="HZ44" s="175"/>
      <c r="IA44" s="175"/>
      <c r="IB44" s="175"/>
      <c r="IC44" s="175"/>
      <c r="ID44" s="175"/>
      <c r="IE44" s="176" t="s">
        <v>213</v>
      </c>
      <c r="IF44" s="175"/>
      <c r="IG44" s="176" t="s">
        <v>213</v>
      </c>
      <c r="IH44" s="175"/>
      <c r="II44" s="175"/>
      <c r="IJ44" s="175"/>
      <c r="IK44" s="175"/>
      <c r="IL44" s="175"/>
      <c r="IM44" s="175"/>
      <c r="IN44" s="176" t="s">
        <v>213</v>
      </c>
      <c r="IO44" s="175"/>
      <c r="IP44" s="176" t="s">
        <v>213</v>
      </c>
      <c r="IQ44" s="175"/>
      <c r="IR44" s="175"/>
      <c r="IS44" s="175"/>
      <c r="IT44" s="175"/>
      <c r="IU44" s="175"/>
      <c r="IV44" s="175"/>
      <c r="IW44" s="176" t="s">
        <v>213</v>
      </c>
      <c r="IX44" s="175"/>
      <c r="IY44" s="176" t="s">
        <v>213</v>
      </c>
      <c r="IZ44" s="175"/>
      <c r="JA44" s="175"/>
      <c r="JB44" s="175"/>
      <c r="JC44" s="175"/>
      <c r="JD44" s="175"/>
      <c r="JE44" s="175"/>
      <c r="JF44" s="176" t="s">
        <v>213</v>
      </c>
      <c r="JG44" s="175"/>
      <c r="JH44" s="176" t="s">
        <v>213</v>
      </c>
      <c r="JI44" s="175"/>
      <c r="JJ44" s="175"/>
      <c r="JK44" s="175"/>
      <c r="JL44" s="175"/>
      <c r="JM44" s="175"/>
      <c r="JN44" s="175"/>
      <c r="JO44" s="176" t="s">
        <v>213</v>
      </c>
      <c r="JP44" s="175"/>
      <c r="JQ44" s="176" t="s">
        <v>213</v>
      </c>
      <c r="JR44" s="175"/>
      <c r="JS44" s="175"/>
      <c r="JT44" s="175"/>
      <c r="JU44" s="175"/>
      <c r="JV44" s="175"/>
      <c r="JW44" s="175"/>
      <c r="JX44" s="176" t="s">
        <v>213</v>
      </c>
      <c r="JY44" s="175"/>
      <c r="JZ44" s="176" t="s">
        <v>213</v>
      </c>
      <c r="KA44" s="175"/>
      <c r="KB44" s="175"/>
      <c r="KC44" s="175"/>
      <c r="KD44" s="175"/>
      <c r="KE44" s="175"/>
      <c r="KF44" s="175"/>
      <c r="KG44" s="176" t="s">
        <v>213</v>
      </c>
      <c r="KH44" s="175"/>
      <c r="KI44" s="176" t="s">
        <v>213</v>
      </c>
      <c r="KJ44" s="175"/>
      <c r="KK44" s="175"/>
      <c r="KL44" s="175"/>
      <c r="KM44" s="175"/>
      <c r="KN44" s="175"/>
      <c r="KO44" s="175"/>
      <c r="KP44" s="176" t="s">
        <v>213</v>
      </c>
      <c r="KQ44" s="175"/>
      <c r="KR44" s="176" t="s">
        <v>213</v>
      </c>
      <c r="KS44" s="175"/>
      <c r="KT44" s="176" t="s">
        <v>311</v>
      </c>
      <c r="KU44" s="175"/>
      <c r="KV44" s="175"/>
      <c r="KW44" s="175"/>
      <c r="KX44" s="175"/>
      <c r="KY44" s="176" t="s">
        <v>213</v>
      </c>
      <c r="KZ44" s="175"/>
      <c r="LA44" s="176" t="s">
        <v>213</v>
      </c>
      <c r="LB44" s="175"/>
      <c r="LC44" s="175"/>
      <c r="LD44" s="175"/>
      <c r="LE44" s="175"/>
      <c r="LF44" s="175"/>
      <c r="LG44" s="175"/>
      <c r="LH44" s="176" t="s">
        <v>213</v>
      </c>
      <c r="LI44" s="175"/>
      <c r="LJ44" s="176" t="s">
        <v>213</v>
      </c>
      <c r="LK44" s="175"/>
      <c r="LL44" s="175"/>
      <c r="LM44" s="175"/>
      <c r="LN44" s="175"/>
      <c r="LO44" s="175"/>
      <c r="LP44" s="175"/>
      <c r="LQ44" s="176" t="s">
        <v>213</v>
      </c>
      <c r="LR44" s="175"/>
      <c r="LS44" s="176" t="s">
        <v>213</v>
      </c>
      <c r="LT44" s="175"/>
      <c r="LU44" s="175"/>
      <c r="LV44" s="175"/>
      <c r="LW44" s="175"/>
      <c r="LX44" s="175"/>
      <c r="LY44" s="175"/>
      <c r="LZ44" s="176" t="s">
        <v>213</v>
      </c>
      <c r="MA44" s="175"/>
      <c r="MB44" s="176" t="s">
        <v>213</v>
      </c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</row>
    <row r="45" spans="1:421" x14ac:dyDescent="0.25">
      <c r="A45" s="176">
        <v>11254</v>
      </c>
      <c r="B45" s="176">
        <v>209</v>
      </c>
      <c r="C45" s="176" t="s">
        <v>214</v>
      </c>
      <c r="D45" s="176" t="s">
        <v>337</v>
      </c>
      <c r="E45" s="176" t="s">
        <v>0</v>
      </c>
      <c r="F45" s="176" t="s">
        <v>144</v>
      </c>
      <c r="G45" s="175"/>
      <c r="H45" s="175"/>
      <c r="I45" s="176">
        <v>767</v>
      </c>
      <c r="J45" s="176" t="s">
        <v>343</v>
      </c>
      <c r="K45" s="175"/>
      <c r="L45" s="175"/>
      <c r="M45" s="175"/>
      <c r="N45" s="176" t="s">
        <v>213</v>
      </c>
      <c r="O45" s="175"/>
      <c r="P45" s="176" t="s">
        <v>213</v>
      </c>
      <c r="Q45" s="175"/>
      <c r="R45" s="175"/>
      <c r="S45" s="175"/>
      <c r="T45" s="176" t="s">
        <v>237</v>
      </c>
      <c r="U45" s="175"/>
      <c r="V45" s="175"/>
      <c r="W45" s="176" t="s">
        <v>213</v>
      </c>
      <c r="X45" s="175"/>
      <c r="Y45" s="176" t="s">
        <v>213</v>
      </c>
      <c r="Z45" s="175"/>
      <c r="AA45" s="175"/>
      <c r="AB45" s="175"/>
      <c r="AC45" s="175"/>
      <c r="AD45" s="175"/>
      <c r="AE45" s="175"/>
      <c r="AF45" s="176" t="s">
        <v>213</v>
      </c>
      <c r="AG45" s="175"/>
      <c r="AH45" s="176" t="s">
        <v>213</v>
      </c>
      <c r="AI45" s="175"/>
      <c r="AJ45" s="175"/>
      <c r="AK45" s="175"/>
      <c r="AL45" s="176" t="s">
        <v>238</v>
      </c>
      <c r="AM45" s="175"/>
      <c r="AN45" s="175"/>
      <c r="AO45" s="176" t="s">
        <v>213</v>
      </c>
      <c r="AP45" s="175"/>
      <c r="AQ45" s="176" t="s">
        <v>213</v>
      </c>
      <c r="AR45" s="175"/>
      <c r="AS45" s="175"/>
      <c r="AT45" s="175"/>
      <c r="AU45" s="175"/>
      <c r="AV45" s="175"/>
      <c r="AW45" s="175"/>
      <c r="AX45" s="176" t="s">
        <v>213</v>
      </c>
      <c r="AY45" s="175"/>
      <c r="AZ45" s="176" t="s">
        <v>213</v>
      </c>
      <c r="BA45" s="175"/>
      <c r="BB45" s="175"/>
      <c r="BC45" s="175"/>
      <c r="BD45" s="175"/>
      <c r="BE45" s="175"/>
      <c r="BF45" s="175"/>
      <c r="BG45" s="176" t="s">
        <v>213</v>
      </c>
      <c r="BH45" s="175"/>
      <c r="BI45" s="176" t="s">
        <v>213</v>
      </c>
      <c r="BJ45" s="175"/>
      <c r="BK45" s="175"/>
      <c r="BL45" s="175"/>
      <c r="BM45" s="175"/>
      <c r="BN45" s="175"/>
      <c r="BO45" s="175"/>
      <c r="BP45" s="176" t="s">
        <v>213</v>
      </c>
      <c r="BQ45" s="175"/>
      <c r="BR45" s="176" t="s">
        <v>213</v>
      </c>
      <c r="BS45" s="175"/>
      <c r="BT45" s="175"/>
      <c r="BU45" s="175"/>
      <c r="BV45" s="175"/>
      <c r="BW45" s="175"/>
      <c r="BX45" s="175"/>
      <c r="BY45" s="176" t="s">
        <v>213</v>
      </c>
      <c r="BZ45" s="175"/>
      <c r="CA45" s="176" t="s">
        <v>213</v>
      </c>
      <c r="CB45" s="175"/>
      <c r="CC45" s="175"/>
      <c r="CD45" s="175"/>
      <c r="CE45" s="175"/>
      <c r="CF45" s="175"/>
      <c r="CG45" s="175"/>
      <c r="CH45" s="176" t="s">
        <v>213</v>
      </c>
      <c r="CI45" s="175"/>
      <c r="CJ45" s="176" t="s">
        <v>213</v>
      </c>
      <c r="CK45" s="175"/>
      <c r="CL45" s="175"/>
      <c r="CM45" s="175"/>
      <c r="CN45" s="175"/>
      <c r="CO45" s="175"/>
      <c r="CP45" s="175"/>
      <c r="CQ45" s="176" t="s">
        <v>213</v>
      </c>
      <c r="CR45" s="175"/>
      <c r="CS45" s="176" t="s">
        <v>213</v>
      </c>
      <c r="CT45" s="175"/>
      <c r="CU45" s="175"/>
      <c r="CV45" s="175"/>
      <c r="CW45" s="175"/>
      <c r="CX45" s="175"/>
      <c r="CY45" s="175"/>
      <c r="CZ45" s="176" t="s">
        <v>213</v>
      </c>
      <c r="DA45" s="175"/>
      <c r="DB45" s="176" t="s">
        <v>213</v>
      </c>
      <c r="DC45" s="175"/>
      <c r="DD45" s="175"/>
      <c r="DE45" s="175"/>
      <c r="DF45" s="175"/>
      <c r="DG45" s="175"/>
      <c r="DH45" s="175"/>
      <c r="DI45" s="176" t="s">
        <v>213</v>
      </c>
      <c r="DJ45" s="175"/>
      <c r="DK45" s="176" t="s">
        <v>213</v>
      </c>
      <c r="DL45" s="175"/>
      <c r="DM45" s="175"/>
      <c r="DN45" s="175"/>
      <c r="DO45" s="175"/>
      <c r="DP45" s="175"/>
      <c r="DQ45" s="175"/>
      <c r="DR45" s="176" t="s">
        <v>213</v>
      </c>
      <c r="DS45" s="175"/>
      <c r="DT45" s="176" t="s">
        <v>213</v>
      </c>
      <c r="DU45" s="175"/>
      <c r="DV45" s="175"/>
      <c r="DW45" s="175"/>
      <c r="DX45" s="175"/>
      <c r="DY45" s="175"/>
      <c r="DZ45" s="175"/>
      <c r="EA45" s="176" t="s">
        <v>213</v>
      </c>
      <c r="EB45" s="175"/>
      <c r="EC45" s="176" t="s">
        <v>213</v>
      </c>
      <c r="ED45" s="175"/>
      <c r="EE45" s="175"/>
      <c r="EF45" s="175"/>
      <c r="EG45" s="175"/>
      <c r="EH45" s="175"/>
      <c r="EI45" s="175"/>
      <c r="EJ45" s="176" t="s">
        <v>213</v>
      </c>
      <c r="EK45" s="175"/>
      <c r="EL45" s="176" t="s">
        <v>213</v>
      </c>
      <c r="EM45" s="175"/>
      <c r="EN45" s="175"/>
      <c r="EO45" s="175"/>
      <c r="EP45" s="175"/>
      <c r="EQ45" s="175"/>
      <c r="ER45" s="175"/>
      <c r="ES45" s="176" t="s">
        <v>213</v>
      </c>
      <c r="ET45" s="175"/>
      <c r="EU45" s="176" t="s">
        <v>213</v>
      </c>
      <c r="EV45" s="175"/>
      <c r="EW45" s="175"/>
      <c r="EX45" s="175"/>
      <c r="EY45" s="175"/>
      <c r="EZ45" s="175"/>
      <c r="FA45" s="175"/>
      <c r="FB45" s="176" t="s">
        <v>213</v>
      </c>
      <c r="FC45" s="175"/>
      <c r="FD45" s="176" t="s">
        <v>213</v>
      </c>
      <c r="FE45" s="175"/>
      <c r="FF45" s="175"/>
      <c r="FG45" s="175"/>
      <c r="FH45" s="175"/>
      <c r="FI45" s="175"/>
      <c r="FJ45" s="175"/>
      <c r="FK45" s="176" t="s">
        <v>213</v>
      </c>
      <c r="FL45" s="175"/>
      <c r="FM45" s="176" t="s">
        <v>213</v>
      </c>
      <c r="FN45" s="175"/>
      <c r="FO45" s="175"/>
      <c r="FP45" s="175"/>
      <c r="FQ45" s="175"/>
      <c r="FR45" s="175"/>
      <c r="FS45" s="175"/>
      <c r="FT45" s="176" t="s">
        <v>213</v>
      </c>
      <c r="FU45" s="175"/>
      <c r="FV45" s="176" t="s">
        <v>213</v>
      </c>
      <c r="FW45" s="175"/>
      <c r="FX45" s="175"/>
      <c r="FY45" s="175"/>
      <c r="FZ45" s="175"/>
      <c r="GA45" s="175"/>
      <c r="GB45" s="175"/>
      <c r="GC45" s="176" t="s">
        <v>213</v>
      </c>
      <c r="GD45" s="175"/>
      <c r="GE45" s="176" t="s">
        <v>213</v>
      </c>
      <c r="GF45" s="175"/>
      <c r="GG45" s="175"/>
      <c r="GH45" s="175"/>
      <c r="GI45" s="175"/>
      <c r="GJ45" s="175"/>
      <c r="GK45" s="175"/>
      <c r="GL45" s="176" t="s">
        <v>213</v>
      </c>
      <c r="GM45" s="175"/>
      <c r="GN45" s="176" t="s">
        <v>213</v>
      </c>
      <c r="GO45" s="175"/>
      <c r="GP45" s="175"/>
      <c r="GQ45" s="175"/>
      <c r="GR45" s="175"/>
      <c r="GS45" s="175"/>
      <c r="GT45" s="175"/>
      <c r="GU45" s="176" t="s">
        <v>213</v>
      </c>
      <c r="GV45" s="175"/>
      <c r="GW45" s="176" t="s">
        <v>213</v>
      </c>
      <c r="GX45" s="175"/>
      <c r="GY45" s="175"/>
      <c r="GZ45" s="175"/>
      <c r="HA45" s="175"/>
      <c r="HB45" s="175"/>
      <c r="HC45" s="175"/>
      <c r="HD45" s="176" t="s">
        <v>213</v>
      </c>
      <c r="HE45" s="175"/>
      <c r="HF45" s="176" t="s">
        <v>213</v>
      </c>
      <c r="HG45" s="175"/>
      <c r="HH45" s="175"/>
      <c r="HI45" s="175"/>
      <c r="HJ45" s="175"/>
      <c r="HK45" s="175"/>
      <c r="HL45" s="175"/>
      <c r="HM45" s="176" t="s">
        <v>213</v>
      </c>
      <c r="HN45" s="175"/>
      <c r="HO45" s="176" t="s">
        <v>213</v>
      </c>
      <c r="HP45" s="175"/>
      <c r="HQ45" s="175"/>
      <c r="HR45" s="175"/>
      <c r="HS45" s="175"/>
      <c r="HT45" s="175"/>
      <c r="HU45" s="175"/>
      <c r="HV45" s="176" t="s">
        <v>213</v>
      </c>
      <c r="HW45" s="175"/>
      <c r="HX45" s="176" t="s">
        <v>213</v>
      </c>
      <c r="HY45" s="175"/>
      <c r="HZ45" s="175"/>
      <c r="IA45" s="175"/>
      <c r="IB45" s="175"/>
      <c r="IC45" s="175"/>
      <c r="ID45" s="175"/>
      <c r="IE45" s="176" t="s">
        <v>213</v>
      </c>
      <c r="IF45" s="175"/>
      <c r="IG45" s="176" t="s">
        <v>213</v>
      </c>
      <c r="IH45" s="175"/>
      <c r="II45" s="175"/>
      <c r="IJ45" s="175"/>
      <c r="IK45" s="175"/>
      <c r="IL45" s="175"/>
      <c r="IM45" s="175"/>
      <c r="IN45" s="176" t="s">
        <v>213</v>
      </c>
      <c r="IO45" s="175"/>
      <c r="IP45" s="176" t="s">
        <v>213</v>
      </c>
      <c r="IQ45" s="175"/>
      <c r="IR45" s="175"/>
      <c r="IS45" s="175"/>
      <c r="IT45" s="175"/>
      <c r="IU45" s="175"/>
      <c r="IV45" s="175"/>
      <c r="IW45" s="176" t="s">
        <v>213</v>
      </c>
      <c r="IX45" s="175"/>
      <c r="IY45" s="176" t="s">
        <v>213</v>
      </c>
      <c r="IZ45" s="175"/>
      <c r="JA45" s="175"/>
      <c r="JB45" s="175"/>
      <c r="JC45" s="175"/>
      <c r="JD45" s="175"/>
      <c r="JE45" s="175"/>
      <c r="JF45" s="176" t="s">
        <v>213</v>
      </c>
      <c r="JG45" s="175"/>
      <c r="JH45" s="176" t="s">
        <v>213</v>
      </c>
      <c r="JI45" s="175"/>
      <c r="JJ45" s="175"/>
      <c r="JK45" s="175"/>
      <c r="JL45" s="175"/>
      <c r="JM45" s="175"/>
      <c r="JN45" s="175"/>
      <c r="JO45" s="176" t="s">
        <v>213</v>
      </c>
      <c r="JP45" s="175"/>
      <c r="JQ45" s="176" t="s">
        <v>213</v>
      </c>
      <c r="JR45" s="175"/>
      <c r="JS45" s="175"/>
      <c r="JT45" s="175"/>
      <c r="JU45" s="175"/>
      <c r="JV45" s="175"/>
      <c r="JW45" s="175"/>
      <c r="JX45" s="176" t="s">
        <v>213</v>
      </c>
      <c r="JY45" s="175"/>
      <c r="JZ45" s="176" t="s">
        <v>213</v>
      </c>
      <c r="KA45" s="175"/>
      <c r="KB45" s="175"/>
      <c r="KC45" s="175"/>
      <c r="KD45" s="175"/>
      <c r="KE45" s="175"/>
      <c r="KF45" s="175"/>
      <c r="KG45" s="176" t="s">
        <v>213</v>
      </c>
      <c r="KH45" s="175"/>
      <c r="KI45" s="176" t="s">
        <v>213</v>
      </c>
      <c r="KJ45" s="175"/>
      <c r="KK45" s="175"/>
      <c r="KL45" s="175"/>
      <c r="KM45" s="175"/>
      <c r="KN45" s="175"/>
      <c r="KO45" s="175"/>
      <c r="KP45" s="176" t="s">
        <v>213</v>
      </c>
      <c r="KQ45" s="175"/>
      <c r="KR45" s="176" t="s">
        <v>213</v>
      </c>
      <c r="KS45" s="175"/>
      <c r="KT45" s="175"/>
      <c r="KU45" s="175"/>
      <c r="KV45" s="175"/>
      <c r="KW45" s="175"/>
      <c r="KX45" s="175"/>
      <c r="KY45" s="176" t="s">
        <v>213</v>
      </c>
      <c r="KZ45" s="175"/>
      <c r="LA45" s="176" t="s">
        <v>213</v>
      </c>
      <c r="LB45" s="175"/>
      <c r="LC45" s="175"/>
      <c r="LD45" s="175"/>
      <c r="LE45" s="175"/>
      <c r="LF45" s="175"/>
      <c r="LG45" s="175"/>
      <c r="LH45" s="176" t="s">
        <v>213</v>
      </c>
      <c r="LI45" s="175"/>
      <c r="LJ45" s="176" t="s">
        <v>213</v>
      </c>
      <c r="LK45" s="175"/>
      <c r="LL45" s="175"/>
      <c r="LM45" s="175"/>
      <c r="LN45" s="175"/>
      <c r="LO45" s="175"/>
      <c r="LP45" s="175"/>
      <c r="LQ45" s="176" t="s">
        <v>213</v>
      </c>
      <c r="LR45" s="175"/>
      <c r="LS45" s="176" t="s">
        <v>213</v>
      </c>
      <c r="LT45" s="175"/>
      <c r="LU45" s="175"/>
      <c r="LV45" s="175"/>
      <c r="LW45" s="175"/>
      <c r="LX45" s="175"/>
      <c r="LY45" s="175"/>
      <c r="LZ45" s="176" t="s">
        <v>213</v>
      </c>
      <c r="MA45" s="175"/>
      <c r="MB45" s="176" t="s">
        <v>213</v>
      </c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</row>
    <row r="46" spans="1:421" x14ac:dyDescent="0.25">
      <c r="A46" s="176">
        <v>11255</v>
      </c>
      <c r="B46" s="176">
        <v>210</v>
      </c>
      <c r="C46" s="176" t="s">
        <v>214</v>
      </c>
      <c r="D46" s="176" t="s">
        <v>337</v>
      </c>
      <c r="E46" s="176" t="s">
        <v>0</v>
      </c>
      <c r="F46" s="176" t="s">
        <v>144</v>
      </c>
      <c r="G46" s="175"/>
      <c r="H46" s="175"/>
      <c r="I46" s="176">
        <v>689</v>
      </c>
      <c r="J46" s="176" t="s">
        <v>343</v>
      </c>
      <c r="K46" s="175"/>
      <c r="L46" s="175"/>
      <c r="M46" s="175"/>
      <c r="N46" s="176" t="s">
        <v>213</v>
      </c>
      <c r="O46" s="175"/>
      <c r="P46" s="176" t="s">
        <v>213</v>
      </c>
      <c r="Q46" s="175"/>
      <c r="R46" s="175"/>
      <c r="S46" s="175"/>
      <c r="T46" s="176" t="s">
        <v>237</v>
      </c>
      <c r="U46" s="175"/>
      <c r="V46" s="175"/>
      <c r="W46" s="176" t="s">
        <v>213</v>
      </c>
      <c r="X46" s="175"/>
      <c r="Y46" s="176" t="s">
        <v>213</v>
      </c>
      <c r="Z46" s="175"/>
      <c r="AA46" s="175"/>
      <c r="AB46" s="175"/>
      <c r="AC46" s="175"/>
      <c r="AD46" s="175"/>
      <c r="AE46" s="175"/>
      <c r="AF46" s="176" t="s">
        <v>213</v>
      </c>
      <c r="AG46" s="175"/>
      <c r="AH46" s="176" t="s">
        <v>213</v>
      </c>
      <c r="AI46" s="175"/>
      <c r="AJ46" s="175"/>
      <c r="AK46" s="175"/>
      <c r="AL46" s="176" t="s">
        <v>238</v>
      </c>
      <c r="AM46" s="175"/>
      <c r="AN46" s="175"/>
      <c r="AO46" s="176" t="s">
        <v>213</v>
      </c>
      <c r="AP46" s="175"/>
      <c r="AQ46" s="176" t="s">
        <v>213</v>
      </c>
      <c r="AR46" s="175"/>
      <c r="AS46" s="175"/>
      <c r="AT46" s="175"/>
      <c r="AU46" s="175"/>
      <c r="AV46" s="175"/>
      <c r="AW46" s="175"/>
      <c r="AX46" s="176" t="s">
        <v>213</v>
      </c>
      <c r="AY46" s="175"/>
      <c r="AZ46" s="176" t="s">
        <v>213</v>
      </c>
      <c r="BA46" s="175"/>
      <c r="BB46" s="175"/>
      <c r="BC46" s="175"/>
      <c r="BD46" s="175"/>
      <c r="BE46" s="175"/>
      <c r="BF46" s="175"/>
      <c r="BG46" s="176" t="s">
        <v>213</v>
      </c>
      <c r="BH46" s="175"/>
      <c r="BI46" s="176" t="s">
        <v>213</v>
      </c>
      <c r="BJ46" s="175"/>
      <c r="BK46" s="175"/>
      <c r="BL46" s="175"/>
      <c r="BM46" s="175"/>
      <c r="BN46" s="175"/>
      <c r="BO46" s="175"/>
      <c r="BP46" s="176" t="s">
        <v>213</v>
      </c>
      <c r="BQ46" s="175"/>
      <c r="BR46" s="176" t="s">
        <v>213</v>
      </c>
      <c r="BS46" s="175"/>
      <c r="BT46" s="175"/>
      <c r="BU46" s="175"/>
      <c r="BV46" s="175"/>
      <c r="BW46" s="175"/>
      <c r="BX46" s="175"/>
      <c r="BY46" s="176" t="s">
        <v>213</v>
      </c>
      <c r="BZ46" s="175"/>
      <c r="CA46" s="176" t="s">
        <v>213</v>
      </c>
      <c r="CB46" s="175"/>
      <c r="CC46" s="175"/>
      <c r="CD46" s="175"/>
      <c r="CE46" s="175"/>
      <c r="CF46" s="175"/>
      <c r="CG46" s="175"/>
      <c r="CH46" s="176" t="s">
        <v>213</v>
      </c>
      <c r="CI46" s="175"/>
      <c r="CJ46" s="176" t="s">
        <v>213</v>
      </c>
      <c r="CK46" s="175"/>
      <c r="CL46" s="175"/>
      <c r="CM46" s="175"/>
      <c r="CN46" s="175"/>
      <c r="CO46" s="175"/>
      <c r="CP46" s="175"/>
      <c r="CQ46" s="176" t="s">
        <v>213</v>
      </c>
      <c r="CR46" s="175"/>
      <c r="CS46" s="176" t="s">
        <v>213</v>
      </c>
      <c r="CT46" s="175"/>
      <c r="CU46" s="175"/>
      <c r="CV46" s="175"/>
      <c r="CW46" s="175"/>
      <c r="CX46" s="175"/>
      <c r="CY46" s="175"/>
      <c r="CZ46" s="176" t="s">
        <v>213</v>
      </c>
      <c r="DA46" s="175"/>
      <c r="DB46" s="176" t="s">
        <v>213</v>
      </c>
      <c r="DC46" s="175"/>
      <c r="DD46" s="175"/>
      <c r="DE46" s="175"/>
      <c r="DF46" s="175"/>
      <c r="DG46" s="175"/>
      <c r="DH46" s="175"/>
      <c r="DI46" s="176" t="s">
        <v>213</v>
      </c>
      <c r="DJ46" s="175"/>
      <c r="DK46" s="176" t="s">
        <v>213</v>
      </c>
      <c r="DL46" s="175"/>
      <c r="DM46" s="175"/>
      <c r="DN46" s="175"/>
      <c r="DO46" s="175"/>
      <c r="DP46" s="175"/>
      <c r="DQ46" s="175"/>
      <c r="DR46" s="176" t="s">
        <v>213</v>
      </c>
      <c r="DS46" s="175"/>
      <c r="DT46" s="176" t="s">
        <v>213</v>
      </c>
      <c r="DU46" s="175"/>
      <c r="DV46" s="175"/>
      <c r="DW46" s="175"/>
      <c r="DX46" s="175"/>
      <c r="DY46" s="175"/>
      <c r="DZ46" s="175"/>
      <c r="EA46" s="176" t="s">
        <v>213</v>
      </c>
      <c r="EB46" s="175"/>
      <c r="EC46" s="176" t="s">
        <v>213</v>
      </c>
      <c r="ED46" s="175"/>
      <c r="EE46" s="175"/>
      <c r="EF46" s="175"/>
      <c r="EG46" s="175"/>
      <c r="EH46" s="175"/>
      <c r="EI46" s="175"/>
      <c r="EJ46" s="176" t="s">
        <v>213</v>
      </c>
      <c r="EK46" s="175"/>
      <c r="EL46" s="176" t="s">
        <v>213</v>
      </c>
      <c r="EM46" s="175"/>
      <c r="EN46" s="175"/>
      <c r="EO46" s="175"/>
      <c r="EP46" s="175"/>
      <c r="EQ46" s="175"/>
      <c r="ER46" s="175"/>
      <c r="ES46" s="176" t="s">
        <v>213</v>
      </c>
      <c r="ET46" s="175"/>
      <c r="EU46" s="176" t="s">
        <v>213</v>
      </c>
      <c r="EV46" s="175"/>
      <c r="EW46" s="175"/>
      <c r="EX46" s="175"/>
      <c r="EY46" s="175"/>
      <c r="EZ46" s="175"/>
      <c r="FA46" s="175"/>
      <c r="FB46" s="176" t="s">
        <v>213</v>
      </c>
      <c r="FC46" s="175"/>
      <c r="FD46" s="176" t="s">
        <v>213</v>
      </c>
      <c r="FE46" s="175"/>
      <c r="FF46" s="175"/>
      <c r="FG46" s="175"/>
      <c r="FH46" s="175"/>
      <c r="FI46" s="175"/>
      <c r="FJ46" s="175"/>
      <c r="FK46" s="176" t="s">
        <v>213</v>
      </c>
      <c r="FL46" s="175"/>
      <c r="FM46" s="176" t="s">
        <v>213</v>
      </c>
      <c r="FN46" s="175"/>
      <c r="FO46" s="175"/>
      <c r="FP46" s="175"/>
      <c r="FQ46" s="175"/>
      <c r="FR46" s="175"/>
      <c r="FS46" s="175"/>
      <c r="FT46" s="176" t="s">
        <v>213</v>
      </c>
      <c r="FU46" s="175"/>
      <c r="FV46" s="176" t="s">
        <v>213</v>
      </c>
      <c r="FW46" s="175"/>
      <c r="FX46" s="175"/>
      <c r="FY46" s="175"/>
      <c r="FZ46" s="175"/>
      <c r="GA46" s="175"/>
      <c r="GB46" s="175"/>
      <c r="GC46" s="176" t="s">
        <v>213</v>
      </c>
      <c r="GD46" s="175"/>
      <c r="GE46" s="176" t="s">
        <v>213</v>
      </c>
      <c r="GF46" s="175"/>
      <c r="GG46" s="175"/>
      <c r="GH46" s="175"/>
      <c r="GI46" s="175"/>
      <c r="GJ46" s="175"/>
      <c r="GK46" s="175"/>
      <c r="GL46" s="176" t="s">
        <v>213</v>
      </c>
      <c r="GM46" s="175"/>
      <c r="GN46" s="176" t="s">
        <v>213</v>
      </c>
      <c r="GO46" s="175"/>
      <c r="GP46" s="175"/>
      <c r="GQ46" s="175"/>
      <c r="GR46" s="175"/>
      <c r="GS46" s="175"/>
      <c r="GT46" s="175"/>
      <c r="GU46" s="176" t="s">
        <v>213</v>
      </c>
      <c r="GV46" s="175"/>
      <c r="GW46" s="176" t="s">
        <v>213</v>
      </c>
      <c r="GX46" s="175"/>
      <c r="GY46" s="175"/>
      <c r="GZ46" s="175"/>
      <c r="HA46" s="175"/>
      <c r="HB46" s="175"/>
      <c r="HC46" s="175"/>
      <c r="HD46" s="176" t="s">
        <v>213</v>
      </c>
      <c r="HE46" s="175"/>
      <c r="HF46" s="176" t="s">
        <v>213</v>
      </c>
      <c r="HG46" s="175"/>
      <c r="HH46" s="175"/>
      <c r="HI46" s="175"/>
      <c r="HJ46" s="175"/>
      <c r="HK46" s="175"/>
      <c r="HL46" s="175"/>
      <c r="HM46" s="176" t="s">
        <v>213</v>
      </c>
      <c r="HN46" s="175"/>
      <c r="HO46" s="176" t="s">
        <v>213</v>
      </c>
      <c r="HP46" s="175"/>
      <c r="HQ46" s="175"/>
      <c r="HR46" s="175"/>
      <c r="HS46" s="175"/>
      <c r="HT46" s="175"/>
      <c r="HU46" s="175"/>
      <c r="HV46" s="176" t="s">
        <v>213</v>
      </c>
      <c r="HW46" s="175"/>
      <c r="HX46" s="176" t="s">
        <v>213</v>
      </c>
      <c r="HY46" s="175"/>
      <c r="HZ46" s="175"/>
      <c r="IA46" s="175"/>
      <c r="IB46" s="175"/>
      <c r="IC46" s="175"/>
      <c r="ID46" s="175"/>
      <c r="IE46" s="176" t="s">
        <v>213</v>
      </c>
      <c r="IF46" s="175"/>
      <c r="IG46" s="176" t="s">
        <v>213</v>
      </c>
      <c r="IH46" s="175"/>
      <c r="II46" s="175"/>
      <c r="IJ46" s="175"/>
      <c r="IK46" s="175"/>
      <c r="IL46" s="175"/>
      <c r="IM46" s="175"/>
      <c r="IN46" s="176" t="s">
        <v>213</v>
      </c>
      <c r="IO46" s="175"/>
      <c r="IP46" s="176" t="s">
        <v>213</v>
      </c>
      <c r="IQ46" s="175"/>
      <c r="IR46" s="175"/>
      <c r="IS46" s="175"/>
      <c r="IT46" s="175"/>
      <c r="IU46" s="175"/>
      <c r="IV46" s="175"/>
      <c r="IW46" s="176" t="s">
        <v>213</v>
      </c>
      <c r="IX46" s="175"/>
      <c r="IY46" s="176" t="s">
        <v>213</v>
      </c>
      <c r="IZ46" s="175"/>
      <c r="JA46" s="175"/>
      <c r="JB46" s="175"/>
      <c r="JC46" s="175"/>
      <c r="JD46" s="175"/>
      <c r="JE46" s="175"/>
      <c r="JF46" s="176" t="s">
        <v>213</v>
      </c>
      <c r="JG46" s="175"/>
      <c r="JH46" s="176" t="s">
        <v>213</v>
      </c>
      <c r="JI46" s="175"/>
      <c r="JJ46" s="175"/>
      <c r="JK46" s="175"/>
      <c r="JL46" s="175"/>
      <c r="JM46" s="175"/>
      <c r="JN46" s="175"/>
      <c r="JO46" s="176" t="s">
        <v>213</v>
      </c>
      <c r="JP46" s="175"/>
      <c r="JQ46" s="176" t="s">
        <v>213</v>
      </c>
      <c r="JR46" s="175"/>
      <c r="JS46" s="175"/>
      <c r="JT46" s="175"/>
      <c r="JU46" s="175"/>
      <c r="JV46" s="175"/>
      <c r="JW46" s="175"/>
      <c r="JX46" s="176" t="s">
        <v>213</v>
      </c>
      <c r="JY46" s="175"/>
      <c r="JZ46" s="176" t="s">
        <v>213</v>
      </c>
      <c r="KA46" s="175"/>
      <c r="KB46" s="175"/>
      <c r="KC46" s="175"/>
      <c r="KD46" s="175"/>
      <c r="KE46" s="175"/>
      <c r="KF46" s="175"/>
      <c r="KG46" s="176" t="s">
        <v>213</v>
      </c>
      <c r="KH46" s="175"/>
      <c r="KI46" s="176" t="s">
        <v>213</v>
      </c>
      <c r="KJ46" s="175"/>
      <c r="KK46" s="175"/>
      <c r="KL46" s="175"/>
      <c r="KM46" s="175"/>
      <c r="KN46" s="175"/>
      <c r="KO46" s="175"/>
      <c r="KP46" s="176" t="s">
        <v>213</v>
      </c>
      <c r="KQ46" s="175"/>
      <c r="KR46" s="176" t="s">
        <v>213</v>
      </c>
      <c r="KS46" s="175"/>
      <c r="KT46" s="175"/>
      <c r="KU46" s="175"/>
      <c r="KV46" s="175"/>
      <c r="KW46" s="175"/>
      <c r="KX46" s="175"/>
      <c r="KY46" s="176" t="s">
        <v>213</v>
      </c>
      <c r="KZ46" s="175"/>
      <c r="LA46" s="176" t="s">
        <v>213</v>
      </c>
      <c r="LB46" s="175"/>
      <c r="LC46" s="175"/>
      <c r="LD46" s="175"/>
      <c r="LE46" s="175"/>
      <c r="LF46" s="175"/>
      <c r="LG46" s="175"/>
      <c r="LH46" s="176" t="s">
        <v>213</v>
      </c>
      <c r="LI46" s="175"/>
      <c r="LJ46" s="176" t="s">
        <v>213</v>
      </c>
      <c r="LK46" s="175"/>
      <c r="LL46" s="175"/>
      <c r="LM46" s="175"/>
      <c r="LN46" s="175"/>
      <c r="LO46" s="175"/>
      <c r="LP46" s="175"/>
      <c r="LQ46" s="176" t="s">
        <v>213</v>
      </c>
      <c r="LR46" s="175"/>
      <c r="LS46" s="176" t="s">
        <v>213</v>
      </c>
      <c r="LT46" s="175"/>
      <c r="LU46" s="175"/>
      <c r="LV46" s="175"/>
      <c r="LW46" s="175"/>
      <c r="LX46" s="175"/>
      <c r="LY46" s="175"/>
      <c r="LZ46" s="176" t="s">
        <v>213</v>
      </c>
      <c r="MA46" s="175"/>
      <c r="MB46" s="176" t="s">
        <v>213</v>
      </c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</row>
    <row r="47" spans="1:421" x14ac:dyDescent="0.25">
      <c r="A47" s="176">
        <v>11256</v>
      </c>
      <c r="B47" s="176">
        <v>222</v>
      </c>
      <c r="C47" s="176" t="s">
        <v>214</v>
      </c>
      <c r="D47" s="176" t="s">
        <v>337</v>
      </c>
      <c r="E47" s="176" t="s">
        <v>0</v>
      </c>
      <c r="F47" s="176" t="s">
        <v>144</v>
      </c>
      <c r="G47" s="175"/>
      <c r="H47" s="175"/>
      <c r="I47" s="176">
        <v>829</v>
      </c>
      <c r="J47" s="176" t="s">
        <v>344</v>
      </c>
      <c r="K47" s="176" t="s">
        <v>252</v>
      </c>
      <c r="L47" s="176">
        <v>0</v>
      </c>
      <c r="M47" s="176">
        <v>15</v>
      </c>
      <c r="N47" s="176">
        <v>7.5</v>
      </c>
      <c r="O47" s="176" t="s">
        <v>218</v>
      </c>
      <c r="P47" s="176">
        <v>0.75</v>
      </c>
      <c r="Q47" s="176">
        <v>0</v>
      </c>
      <c r="R47" s="175"/>
      <c r="S47" s="176" t="s">
        <v>339</v>
      </c>
      <c r="T47" s="176" t="s">
        <v>219</v>
      </c>
      <c r="U47" s="176" t="s">
        <v>220</v>
      </c>
      <c r="V47" s="175"/>
      <c r="W47" s="176">
        <v>20</v>
      </c>
      <c r="X47" s="176" t="s">
        <v>221</v>
      </c>
      <c r="Y47" s="176">
        <v>0.25</v>
      </c>
      <c r="Z47" s="176">
        <v>0</v>
      </c>
      <c r="AA47" s="175"/>
      <c r="AB47" s="175"/>
      <c r="AC47" s="176" t="s">
        <v>222</v>
      </c>
      <c r="AD47" s="176">
        <v>0</v>
      </c>
      <c r="AE47" s="176">
        <v>3</v>
      </c>
      <c r="AF47" s="176">
        <v>1.5</v>
      </c>
      <c r="AG47" s="176" t="s">
        <v>218</v>
      </c>
      <c r="AH47" s="176">
        <v>0.75</v>
      </c>
      <c r="AI47" s="176">
        <v>0</v>
      </c>
      <c r="AJ47" s="175"/>
      <c r="AK47" s="175"/>
      <c r="AL47" s="176" t="s">
        <v>315</v>
      </c>
      <c r="AM47" s="176">
        <v>16</v>
      </c>
      <c r="AN47" s="176">
        <v>21</v>
      </c>
      <c r="AO47" s="176">
        <v>18.5</v>
      </c>
      <c r="AP47" s="176" t="s">
        <v>225</v>
      </c>
      <c r="AQ47" s="176">
        <v>0.5</v>
      </c>
      <c r="AR47" s="176">
        <v>0</v>
      </c>
      <c r="AS47" s="175"/>
      <c r="AT47" s="175"/>
      <c r="AU47" s="176" t="s">
        <v>226</v>
      </c>
      <c r="AV47" s="176" t="s">
        <v>220</v>
      </c>
      <c r="AW47" s="175"/>
      <c r="AX47" s="176">
        <v>20</v>
      </c>
      <c r="AY47" s="176" t="s">
        <v>225</v>
      </c>
      <c r="AZ47" s="176">
        <v>0.5</v>
      </c>
      <c r="BA47" s="176">
        <v>0</v>
      </c>
      <c r="BB47" s="175"/>
      <c r="BC47" s="175"/>
      <c r="BD47" s="176" t="s">
        <v>227</v>
      </c>
      <c r="BE47" s="176">
        <v>46</v>
      </c>
      <c r="BF47" s="176">
        <v>60</v>
      </c>
      <c r="BG47" s="176">
        <v>53</v>
      </c>
      <c r="BH47" s="176" t="s">
        <v>218</v>
      </c>
      <c r="BI47" s="176">
        <v>0.75</v>
      </c>
      <c r="BJ47" s="176">
        <v>0</v>
      </c>
      <c r="BK47" s="175"/>
      <c r="BL47" s="175"/>
      <c r="BM47" s="175"/>
      <c r="BN47" s="175"/>
      <c r="BO47" s="175"/>
      <c r="BP47" s="176" t="s">
        <v>213</v>
      </c>
      <c r="BQ47" s="175"/>
      <c r="BR47" s="176" t="s">
        <v>213</v>
      </c>
      <c r="BS47" s="176">
        <v>0</v>
      </c>
      <c r="BT47" s="175"/>
      <c r="BU47" s="175"/>
      <c r="BV47" s="175"/>
      <c r="BW47" s="175"/>
      <c r="BX47" s="175"/>
      <c r="BY47" s="176" t="s">
        <v>213</v>
      </c>
      <c r="BZ47" s="175"/>
      <c r="CA47" s="176" t="s">
        <v>213</v>
      </c>
      <c r="CB47" s="175"/>
      <c r="CC47" s="175"/>
      <c r="CD47" s="175"/>
      <c r="CE47" s="175"/>
      <c r="CF47" s="175"/>
      <c r="CG47" s="175"/>
      <c r="CH47" s="176" t="s">
        <v>213</v>
      </c>
      <c r="CI47" s="175"/>
      <c r="CJ47" s="176" t="s">
        <v>213</v>
      </c>
      <c r="CK47" s="175"/>
      <c r="CL47" s="175"/>
      <c r="CM47" s="175"/>
      <c r="CN47" s="175"/>
      <c r="CO47" s="175"/>
      <c r="CP47" s="175"/>
      <c r="CQ47" s="176" t="s">
        <v>213</v>
      </c>
      <c r="CR47" s="175"/>
      <c r="CS47" s="176" t="s">
        <v>213</v>
      </c>
      <c r="CT47" s="175"/>
      <c r="CU47" s="175"/>
      <c r="CV47" s="175"/>
      <c r="CW47" s="175"/>
      <c r="CX47" s="175"/>
      <c r="CY47" s="175"/>
      <c r="CZ47" s="176" t="s">
        <v>213</v>
      </c>
      <c r="DA47" s="175"/>
      <c r="DB47" s="176" t="s">
        <v>213</v>
      </c>
      <c r="DC47" s="175"/>
      <c r="DD47" s="175"/>
      <c r="DE47" s="175"/>
      <c r="DF47" s="175"/>
      <c r="DG47" s="175"/>
      <c r="DH47" s="175"/>
      <c r="DI47" s="176" t="s">
        <v>213</v>
      </c>
      <c r="DJ47" s="175"/>
      <c r="DK47" s="176" t="s">
        <v>213</v>
      </c>
      <c r="DL47" s="175"/>
      <c r="DM47" s="175"/>
      <c r="DN47" s="175"/>
      <c r="DO47" s="176" t="s">
        <v>228</v>
      </c>
      <c r="DP47" s="176">
        <v>41136</v>
      </c>
      <c r="DQ47" s="175"/>
      <c r="DR47" s="176">
        <v>11.5</v>
      </c>
      <c r="DS47" s="176" t="s">
        <v>218</v>
      </c>
      <c r="DT47" s="176">
        <v>0.75</v>
      </c>
      <c r="DU47" s="176">
        <v>0</v>
      </c>
      <c r="DV47" s="175"/>
      <c r="DW47" s="175"/>
      <c r="DX47" s="176" t="s">
        <v>229</v>
      </c>
      <c r="DY47" s="176" t="s">
        <v>224</v>
      </c>
      <c r="DZ47" s="175"/>
      <c r="EA47" s="176">
        <v>30</v>
      </c>
      <c r="EB47" s="176" t="s">
        <v>218</v>
      </c>
      <c r="EC47" s="176">
        <v>0.75</v>
      </c>
      <c r="ED47" s="176">
        <v>0</v>
      </c>
      <c r="EE47" s="175"/>
      <c r="EF47" s="175"/>
      <c r="EG47" s="176" t="s">
        <v>345</v>
      </c>
      <c r="EH47" s="176">
        <v>41136</v>
      </c>
      <c r="EI47" s="175"/>
      <c r="EJ47" s="176">
        <v>11.5</v>
      </c>
      <c r="EK47" s="176" t="s">
        <v>218</v>
      </c>
      <c r="EL47" s="176">
        <v>0.75</v>
      </c>
      <c r="EM47" s="176">
        <v>0</v>
      </c>
      <c r="EN47" s="175"/>
      <c r="EO47" s="175"/>
      <c r="EP47" s="175"/>
      <c r="EQ47" s="175"/>
      <c r="ER47" s="175"/>
      <c r="ES47" s="176" t="s">
        <v>213</v>
      </c>
      <c r="ET47" s="175"/>
      <c r="EU47" s="176" t="s">
        <v>213</v>
      </c>
      <c r="EV47" s="175"/>
      <c r="EW47" s="175"/>
      <c r="EX47" s="175"/>
      <c r="EY47" s="175"/>
      <c r="EZ47" s="175"/>
      <c r="FA47" s="175"/>
      <c r="FB47" s="176" t="s">
        <v>213</v>
      </c>
      <c r="FC47" s="175"/>
      <c r="FD47" s="176" t="s">
        <v>213</v>
      </c>
      <c r="FE47" s="175"/>
      <c r="FF47" s="175"/>
      <c r="FG47" s="175"/>
      <c r="FH47" s="175"/>
      <c r="FI47" s="175"/>
      <c r="FJ47" s="175"/>
      <c r="FK47" s="176" t="s">
        <v>213</v>
      </c>
      <c r="FL47" s="175"/>
      <c r="FM47" s="176" t="s">
        <v>213</v>
      </c>
      <c r="FN47" s="175"/>
      <c r="FO47" s="176" t="s">
        <v>318</v>
      </c>
      <c r="FP47" s="175"/>
      <c r="FQ47" s="175"/>
      <c r="FR47" s="175"/>
      <c r="FS47" s="175"/>
      <c r="FT47" s="176" t="s">
        <v>213</v>
      </c>
      <c r="FU47" s="175"/>
      <c r="FV47" s="176" t="s">
        <v>213</v>
      </c>
      <c r="FW47" s="175"/>
      <c r="FX47" s="175"/>
      <c r="FY47" s="175"/>
      <c r="FZ47" s="176" t="s">
        <v>232</v>
      </c>
      <c r="GA47" s="176">
        <v>0</v>
      </c>
      <c r="GB47" s="176">
        <v>3</v>
      </c>
      <c r="GC47" s="176">
        <v>1.5</v>
      </c>
      <c r="GD47" s="176" t="s">
        <v>233</v>
      </c>
      <c r="GE47" s="176">
        <v>0.9</v>
      </c>
      <c r="GF47" s="176">
        <v>0</v>
      </c>
      <c r="GG47" s="175"/>
      <c r="GH47" s="175"/>
      <c r="GI47" s="176" t="s">
        <v>234</v>
      </c>
      <c r="GJ47" s="176" t="s">
        <v>235</v>
      </c>
      <c r="GK47" s="175"/>
      <c r="GL47" s="176">
        <v>10</v>
      </c>
      <c r="GM47" s="176" t="s">
        <v>225</v>
      </c>
      <c r="GN47" s="176">
        <v>0.5</v>
      </c>
      <c r="GO47" s="176">
        <v>0</v>
      </c>
      <c r="GP47" s="175"/>
      <c r="GQ47" s="175"/>
      <c r="GR47" s="175"/>
      <c r="GS47" s="175"/>
      <c r="GT47" s="175"/>
      <c r="GU47" s="176" t="s">
        <v>213</v>
      </c>
      <c r="GV47" s="175"/>
      <c r="GW47" s="176" t="s">
        <v>213</v>
      </c>
      <c r="GX47" s="175"/>
      <c r="GY47" s="175"/>
      <c r="GZ47" s="175"/>
      <c r="HA47" s="175"/>
      <c r="HB47" s="175"/>
      <c r="HC47" s="175"/>
      <c r="HD47" s="176" t="s">
        <v>213</v>
      </c>
      <c r="HE47" s="175"/>
      <c r="HF47" s="176" t="s">
        <v>213</v>
      </c>
      <c r="HG47" s="176">
        <v>0</v>
      </c>
      <c r="HH47" s="175"/>
      <c r="HI47" s="175"/>
      <c r="HJ47" s="175"/>
      <c r="HK47" s="175"/>
      <c r="HL47" s="175"/>
      <c r="HM47" s="176" t="s">
        <v>213</v>
      </c>
      <c r="HN47" s="175"/>
      <c r="HO47" s="176" t="s">
        <v>213</v>
      </c>
      <c r="HP47" s="176">
        <v>0</v>
      </c>
      <c r="HQ47" s="175"/>
      <c r="HR47" s="175"/>
      <c r="HS47" s="175"/>
      <c r="HT47" s="175"/>
      <c r="HU47" s="175"/>
      <c r="HV47" s="176" t="s">
        <v>213</v>
      </c>
      <c r="HW47" s="175"/>
      <c r="HX47" s="176" t="s">
        <v>213</v>
      </c>
      <c r="HY47" s="176">
        <v>3</v>
      </c>
      <c r="HZ47" s="175"/>
      <c r="IA47" s="175"/>
      <c r="IB47" s="175"/>
      <c r="IC47" s="175"/>
      <c r="ID47" s="175"/>
      <c r="IE47" s="176" t="s">
        <v>213</v>
      </c>
      <c r="IF47" s="175"/>
      <c r="IG47" s="176" t="s">
        <v>213</v>
      </c>
      <c r="IH47" s="175"/>
      <c r="II47" s="175"/>
      <c r="IJ47" s="175"/>
      <c r="IK47" s="175"/>
      <c r="IL47" s="175"/>
      <c r="IM47" s="175"/>
      <c r="IN47" s="176" t="s">
        <v>213</v>
      </c>
      <c r="IO47" s="175"/>
      <c r="IP47" s="176" t="s">
        <v>213</v>
      </c>
      <c r="IQ47" s="175"/>
      <c r="IR47" s="175"/>
      <c r="IS47" s="175"/>
      <c r="IT47" s="175"/>
      <c r="IU47" s="175"/>
      <c r="IV47" s="175"/>
      <c r="IW47" s="176" t="s">
        <v>213</v>
      </c>
      <c r="IX47" s="175"/>
      <c r="IY47" s="176" t="s">
        <v>213</v>
      </c>
      <c r="IZ47" s="175"/>
      <c r="JA47" s="175"/>
      <c r="JB47" s="175"/>
      <c r="JC47" s="175"/>
      <c r="JD47" s="175"/>
      <c r="JE47" s="175"/>
      <c r="JF47" s="176" t="s">
        <v>213</v>
      </c>
      <c r="JG47" s="175"/>
      <c r="JH47" s="176" t="s">
        <v>213</v>
      </c>
      <c r="JI47" s="175"/>
      <c r="JJ47" s="175"/>
      <c r="JK47" s="175"/>
      <c r="JL47" s="175"/>
      <c r="JM47" s="175"/>
      <c r="JN47" s="175"/>
      <c r="JO47" s="176" t="s">
        <v>213</v>
      </c>
      <c r="JP47" s="175"/>
      <c r="JQ47" s="176" t="s">
        <v>213</v>
      </c>
      <c r="JR47" s="175"/>
      <c r="JS47" s="175"/>
      <c r="JT47" s="175"/>
      <c r="JU47" s="175"/>
      <c r="JV47" s="175"/>
      <c r="JW47" s="175"/>
      <c r="JX47" s="176" t="s">
        <v>213</v>
      </c>
      <c r="JY47" s="175"/>
      <c r="JZ47" s="176" t="s">
        <v>213</v>
      </c>
      <c r="KA47" s="175"/>
      <c r="KB47" s="175"/>
      <c r="KC47" s="175"/>
      <c r="KD47" s="175"/>
      <c r="KE47" s="175"/>
      <c r="KF47" s="175"/>
      <c r="KG47" s="176" t="s">
        <v>213</v>
      </c>
      <c r="KH47" s="175"/>
      <c r="KI47" s="176" t="s">
        <v>213</v>
      </c>
      <c r="KJ47" s="175"/>
      <c r="KK47" s="175"/>
      <c r="KL47" s="175"/>
      <c r="KM47" s="175"/>
      <c r="KN47" s="175"/>
      <c r="KO47" s="175"/>
      <c r="KP47" s="176" t="s">
        <v>213</v>
      </c>
      <c r="KQ47" s="175"/>
      <c r="KR47" s="176" t="s">
        <v>213</v>
      </c>
      <c r="KS47" s="175"/>
      <c r="KT47" s="176" t="s">
        <v>318</v>
      </c>
      <c r="KU47" s="175"/>
      <c r="KV47" s="175"/>
      <c r="KW47" s="175"/>
      <c r="KX47" s="175"/>
      <c r="KY47" s="176" t="s">
        <v>213</v>
      </c>
      <c r="KZ47" s="175"/>
      <c r="LA47" s="176" t="s">
        <v>213</v>
      </c>
      <c r="LB47" s="175"/>
      <c r="LC47" s="175"/>
      <c r="LD47" s="175"/>
      <c r="LE47" s="175"/>
      <c r="LF47" s="175"/>
      <c r="LG47" s="175"/>
      <c r="LH47" s="176" t="s">
        <v>213</v>
      </c>
      <c r="LI47" s="175"/>
      <c r="LJ47" s="176" t="s">
        <v>213</v>
      </c>
      <c r="LK47" s="175"/>
      <c r="LL47" s="175"/>
      <c r="LM47" s="175"/>
      <c r="LN47" s="175"/>
      <c r="LO47" s="175"/>
      <c r="LP47" s="175"/>
      <c r="LQ47" s="176" t="s">
        <v>213</v>
      </c>
      <c r="LR47" s="175"/>
      <c r="LS47" s="176" t="s">
        <v>213</v>
      </c>
      <c r="LT47" s="175"/>
      <c r="LU47" s="175"/>
      <c r="LV47" s="175"/>
      <c r="LW47" s="175"/>
      <c r="LX47" s="175"/>
      <c r="LY47" s="175"/>
      <c r="LZ47" s="176" t="s">
        <v>213</v>
      </c>
      <c r="MA47" s="175"/>
      <c r="MB47" s="176" t="s">
        <v>213</v>
      </c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</row>
    <row r="48" spans="1:421" x14ac:dyDescent="0.25">
      <c r="A48" s="176">
        <v>11257</v>
      </c>
      <c r="B48" s="176">
        <v>225</v>
      </c>
      <c r="C48" s="176" t="s">
        <v>214</v>
      </c>
      <c r="D48" s="176" t="s">
        <v>337</v>
      </c>
      <c r="E48" s="176" t="s">
        <v>0</v>
      </c>
      <c r="F48" s="176" t="s">
        <v>144</v>
      </c>
      <c r="G48" s="175"/>
      <c r="H48" s="175"/>
      <c r="I48" s="176">
        <v>106</v>
      </c>
      <c r="J48" s="176" t="s">
        <v>323</v>
      </c>
      <c r="K48" s="175"/>
      <c r="L48" s="175"/>
      <c r="M48" s="175"/>
      <c r="N48" s="176" t="s">
        <v>213</v>
      </c>
      <c r="O48" s="175"/>
      <c r="P48" s="176" t="s">
        <v>213</v>
      </c>
      <c r="Q48" s="175"/>
      <c r="R48" s="175"/>
      <c r="S48" s="175"/>
      <c r="T48" s="176" t="s">
        <v>237</v>
      </c>
      <c r="U48" s="175"/>
      <c r="V48" s="175"/>
      <c r="W48" s="176" t="s">
        <v>213</v>
      </c>
      <c r="X48" s="175"/>
      <c r="Y48" s="176" t="s">
        <v>213</v>
      </c>
      <c r="Z48" s="175"/>
      <c r="AA48" s="175"/>
      <c r="AB48" s="175"/>
      <c r="AC48" s="175"/>
      <c r="AD48" s="175"/>
      <c r="AE48" s="175"/>
      <c r="AF48" s="176" t="s">
        <v>213</v>
      </c>
      <c r="AG48" s="175"/>
      <c r="AH48" s="176" t="s">
        <v>213</v>
      </c>
      <c r="AI48" s="175"/>
      <c r="AJ48" s="175"/>
      <c r="AK48" s="175"/>
      <c r="AL48" s="176" t="s">
        <v>238</v>
      </c>
      <c r="AM48" s="175"/>
      <c r="AN48" s="175"/>
      <c r="AO48" s="176" t="s">
        <v>213</v>
      </c>
      <c r="AP48" s="175"/>
      <c r="AQ48" s="176" t="s">
        <v>213</v>
      </c>
      <c r="AR48" s="175"/>
      <c r="AS48" s="175"/>
      <c r="AT48" s="175"/>
      <c r="AU48" s="175"/>
      <c r="AV48" s="175"/>
      <c r="AW48" s="175"/>
      <c r="AX48" s="176" t="s">
        <v>213</v>
      </c>
      <c r="AY48" s="175"/>
      <c r="AZ48" s="176" t="s">
        <v>213</v>
      </c>
      <c r="BA48" s="175"/>
      <c r="BB48" s="175"/>
      <c r="BC48" s="175"/>
      <c r="BD48" s="175"/>
      <c r="BE48" s="175"/>
      <c r="BF48" s="175"/>
      <c r="BG48" s="176" t="s">
        <v>213</v>
      </c>
      <c r="BH48" s="175"/>
      <c r="BI48" s="176" t="s">
        <v>213</v>
      </c>
      <c r="BJ48" s="175"/>
      <c r="BK48" s="175"/>
      <c r="BL48" s="175"/>
      <c r="BM48" s="175"/>
      <c r="BN48" s="175"/>
      <c r="BO48" s="175"/>
      <c r="BP48" s="176" t="s">
        <v>213</v>
      </c>
      <c r="BQ48" s="175"/>
      <c r="BR48" s="176" t="s">
        <v>213</v>
      </c>
      <c r="BS48" s="175"/>
      <c r="BT48" s="175"/>
      <c r="BU48" s="175"/>
      <c r="BV48" s="175"/>
      <c r="BW48" s="175"/>
      <c r="BX48" s="175"/>
      <c r="BY48" s="176" t="s">
        <v>213</v>
      </c>
      <c r="BZ48" s="175"/>
      <c r="CA48" s="176" t="s">
        <v>213</v>
      </c>
      <c r="CB48" s="175"/>
      <c r="CC48" s="175"/>
      <c r="CD48" s="175"/>
      <c r="CE48" s="175"/>
      <c r="CF48" s="175"/>
      <c r="CG48" s="175"/>
      <c r="CH48" s="176" t="s">
        <v>213</v>
      </c>
      <c r="CI48" s="175"/>
      <c r="CJ48" s="176" t="s">
        <v>213</v>
      </c>
      <c r="CK48" s="175"/>
      <c r="CL48" s="175"/>
      <c r="CM48" s="175"/>
      <c r="CN48" s="175"/>
      <c r="CO48" s="175"/>
      <c r="CP48" s="175"/>
      <c r="CQ48" s="176" t="s">
        <v>213</v>
      </c>
      <c r="CR48" s="175"/>
      <c r="CS48" s="176" t="s">
        <v>213</v>
      </c>
      <c r="CT48" s="175"/>
      <c r="CU48" s="175"/>
      <c r="CV48" s="175"/>
      <c r="CW48" s="175"/>
      <c r="CX48" s="175"/>
      <c r="CY48" s="175"/>
      <c r="CZ48" s="176" t="s">
        <v>213</v>
      </c>
      <c r="DA48" s="175"/>
      <c r="DB48" s="176" t="s">
        <v>213</v>
      </c>
      <c r="DC48" s="175"/>
      <c r="DD48" s="175"/>
      <c r="DE48" s="175"/>
      <c r="DF48" s="175"/>
      <c r="DG48" s="175"/>
      <c r="DH48" s="175"/>
      <c r="DI48" s="176" t="s">
        <v>213</v>
      </c>
      <c r="DJ48" s="175"/>
      <c r="DK48" s="176" t="s">
        <v>213</v>
      </c>
      <c r="DL48" s="175"/>
      <c r="DM48" s="175"/>
      <c r="DN48" s="175"/>
      <c r="DO48" s="175"/>
      <c r="DP48" s="175"/>
      <c r="DQ48" s="175"/>
      <c r="DR48" s="176" t="s">
        <v>213</v>
      </c>
      <c r="DS48" s="175"/>
      <c r="DT48" s="176" t="s">
        <v>213</v>
      </c>
      <c r="DU48" s="175"/>
      <c r="DV48" s="175"/>
      <c r="DW48" s="175"/>
      <c r="DX48" s="175"/>
      <c r="DY48" s="175"/>
      <c r="DZ48" s="175"/>
      <c r="EA48" s="176" t="s">
        <v>213</v>
      </c>
      <c r="EB48" s="175"/>
      <c r="EC48" s="176" t="s">
        <v>213</v>
      </c>
      <c r="ED48" s="175"/>
      <c r="EE48" s="175"/>
      <c r="EF48" s="175"/>
      <c r="EG48" s="175"/>
      <c r="EH48" s="175"/>
      <c r="EI48" s="175"/>
      <c r="EJ48" s="176" t="s">
        <v>213</v>
      </c>
      <c r="EK48" s="175"/>
      <c r="EL48" s="176" t="s">
        <v>213</v>
      </c>
      <c r="EM48" s="175"/>
      <c r="EN48" s="175"/>
      <c r="EO48" s="175"/>
      <c r="EP48" s="175"/>
      <c r="EQ48" s="175"/>
      <c r="ER48" s="175"/>
      <c r="ES48" s="176" t="s">
        <v>213</v>
      </c>
      <c r="ET48" s="175"/>
      <c r="EU48" s="176" t="s">
        <v>213</v>
      </c>
      <c r="EV48" s="175"/>
      <c r="EW48" s="175"/>
      <c r="EX48" s="175"/>
      <c r="EY48" s="175"/>
      <c r="EZ48" s="175"/>
      <c r="FA48" s="175"/>
      <c r="FB48" s="176" t="s">
        <v>213</v>
      </c>
      <c r="FC48" s="175"/>
      <c r="FD48" s="176" t="s">
        <v>213</v>
      </c>
      <c r="FE48" s="175"/>
      <c r="FF48" s="175"/>
      <c r="FG48" s="175"/>
      <c r="FH48" s="175"/>
      <c r="FI48" s="175"/>
      <c r="FJ48" s="175"/>
      <c r="FK48" s="176" t="s">
        <v>213</v>
      </c>
      <c r="FL48" s="175"/>
      <c r="FM48" s="176" t="s">
        <v>213</v>
      </c>
      <c r="FN48" s="175"/>
      <c r="FO48" s="175"/>
      <c r="FP48" s="175"/>
      <c r="FQ48" s="175"/>
      <c r="FR48" s="175"/>
      <c r="FS48" s="175"/>
      <c r="FT48" s="176" t="s">
        <v>213</v>
      </c>
      <c r="FU48" s="175"/>
      <c r="FV48" s="176" t="s">
        <v>213</v>
      </c>
      <c r="FW48" s="175"/>
      <c r="FX48" s="175"/>
      <c r="FY48" s="175"/>
      <c r="FZ48" s="175"/>
      <c r="GA48" s="175"/>
      <c r="GB48" s="175"/>
      <c r="GC48" s="176" t="s">
        <v>213</v>
      </c>
      <c r="GD48" s="175"/>
      <c r="GE48" s="176" t="s">
        <v>213</v>
      </c>
      <c r="GF48" s="175"/>
      <c r="GG48" s="175"/>
      <c r="GH48" s="175"/>
      <c r="GI48" s="175"/>
      <c r="GJ48" s="175"/>
      <c r="GK48" s="175"/>
      <c r="GL48" s="176" t="s">
        <v>213</v>
      </c>
      <c r="GM48" s="175"/>
      <c r="GN48" s="176" t="s">
        <v>213</v>
      </c>
      <c r="GO48" s="175"/>
      <c r="GP48" s="175"/>
      <c r="GQ48" s="175"/>
      <c r="GR48" s="175"/>
      <c r="GS48" s="175"/>
      <c r="GT48" s="175"/>
      <c r="GU48" s="176" t="s">
        <v>213</v>
      </c>
      <c r="GV48" s="175"/>
      <c r="GW48" s="176" t="s">
        <v>213</v>
      </c>
      <c r="GX48" s="175"/>
      <c r="GY48" s="175"/>
      <c r="GZ48" s="175"/>
      <c r="HA48" s="175"/>
      <c r="HB48" s="175"/>
      <c r="HC48" s="175"/>
      <c r="HD48" s="176" t="s">
        <v>213</v>
      </c>
      <c r="HE48" s="175"/>
      <c r="HF48" s="176" t="s">
        <v>213</v>
      </c>
      <c r="HG48" s="175"/>
      <c r="HH48" s="175"/>
      <c r="HI48" s="175"/>
      <c r="HJ48" s="175"/>
      <c r="HK48" s="175"/>
      <c r="HL48" s="175"/>
      <c r="HM48" s="176" t="s">
        <v>213</v>
      </c>
      <c r="HN48" s="175"/>
      <c r="HO48" s="176" t="s">
        <v>213</v>
      </c>
      <c r="HP48" s="175"/>
      <c r="HQ48" s="175"/>
      <c r="HR48" s="175"/>
      <c r="HS48" s="175"/>
      <c r="HT48" s="175"/>
      <c r="HU48" s="175"/>
      <c r="HV48" s="176" t="s">
        <v>213</v>
      </c>
      <c r="HW48" s="175"/>
      <c r="HX48" s="176" t="s">
        <v>213</v>
      </c>
      <c r="HY48" s="175"/>
      <c r="HZ48" s="175"/>
      <c r="IA48" s="175"/>
      <c r="IB48" s="175"/>
      <c r="IC48" s="175"/>
      <c r="ID48" s="175"/>
      <c r="IE48" s="176" t="s">
        <v>213</v>
      </c>
      <c r="IF48" s="175"/>
      <c r="IG48" s="176" t="s">
        <v>213</v>
      </c>
      <c r="IH48" s="175"/>
      <c r="II48" s="175"/>
      <c r="IJ48" s="175"/>
      <c r="IK48" s="175"/>
      <c r="IL48" s="175"/>
      <c r="IM48" s="175"/>
      <c r="IN48" s="176" t="s">
        <v>213</v>
      </c>
      <c r="IO48" s="175"/>
      <c r="IP48" s="176" t="s">
        <v>213</v>
      </c>
      <c r="IQ48" s="175"/>
      <c r="IR48" s="175"/>
      <c r="IS48" s="175"/>
      <c r="IT48" s="175"/>
      <c r="IU48" s="175"/>
      <c r="IV48" s="175"/>
      <c r="IW48" s="176" t="s">
        <v>213</v>
      </c>
      <c r="IX48" s="175"/>
      <c r="IY48" s="176" t="s">
        <v>213</v>
      </c>
      <c r="IZ48" s="175"/>
      <c r="JA48" s="175"/>
      <c r="JB48" s="175"/>
      <c r="JC48" s="175"/>
      <c r="JD48" s="175"/>
      <c r="JE48" s="175"/>
      <c r="JF48" s="176" t="s">
        <v>213</v>
      </c>
      <c r="JG48" s="175"/>
      <c r="JH48" s="176" t="s">
        <v>213</v>
      </c>
      <c r="JI48" s="175"/>
      <c r="JJ48" s="175"/>
      <c r="JK48" s="175"/>
      <c r="JL48" s="175"/>
      <c r="JM48" s="175"/>
      <c r="JN48" s="175"/>
      <c r="JO48" s="176" t="s">
        <v>213</v>
      </c>
      <c r="JP48" s="175"/>
      <c r="JQ48" s="176" t="s">
        <v>213</v>
      </c>
      <c r="JR48" s="175"/>
      <c r="JS48" s="175"/>
      <c r="JT48" s="175"/>
      <c r="JU48" s="175"/>
      <c r="JV48" s="175"/>
      <c r="JW48" s="175"/>
      <c r="JX48" s="176" t="s">
        <v>213</v>
      </c>
      <c r="JY48" s="175"/>
      <c r="JZ48" s="176" t="s">
        <v>213</v>
      </c>
      <c r="KA48" s="175"/>
      <c r="KB48" s="175"/>
      <c r="KC48" s="175"/>
      <c r="KD48" s="175"/>
      <c r="KE48" s="175"/>
      <c r="KF48" s="175"/>
      <c r="KG48" s="176" t="s">
        <v>213</v>
      </c>
      <c r="KH48" s="175"/>
      <c r="KI48" s="176" t="s">
        <v>213</v>
      </c>
      <c r="KJ48" s="175"/>
      <c r="KK48" s="175"/>
      <c r="KL48" s="175"/>
      <c r="KM48" s="175"/>
      <c r="KN48" s="175"/>
      <c r="KO48" s="175"/>
      <c r="KP48" s="176" t="s">
        <v>213</v>
      </c>
      <c r="KQ48" s="175"/>
      <c r="KR48" s="176" t="s">
        <v>213</v>
      </c>
      <c r="KS48" s="175"/>
      <c r="KT48" s="175"/>
      <c r="KU48" s="175"/>
      <c r="KV48" s="175"/>
      <c r="KW48" s="175"/>
      <c r="KX48" s="175"/>
      <c r="KY48" s="176" t="s">
        <v>213</v>
      </c>
      <c r="KZ48" s="175"/>
      <c r="LA48" s="176" t="s">
        <v>213</v>
      </c>
      <c r="LB48" s="175"/>
      <c r="LC48" s="175"/>
      <c r="LD48" s="175"/>
      <c r="LE48" s="175"/>
      <c r="LF48" s="175"/>
      <c r="LG48" s="175"/>
      <c r="LH48" s="176" t="s">
        <v>213</v>
      </c>
      <c r="LI48" s="175"/>
      <c r="LJ48" s="176" t="s">
        <v>213</v>
      </c>
      <c r="LK48" s="175"/>
      <c r="LL48" s="175"/>
      <c r="LM48" s="175"/>
      <c r="LN48" s="175"/>
      <c r="LO48" s="175"/>
      <c r="LP48" s="175"/>
      <c r="LQ48" s="176" t="s">
        <v>213</v>
      </c>
      <c r="LR48" s="175"/>
      <c r="LS48" s="176" t="s">
        <v>213</v>
      </c>
      <c r="LT48" s="175"/>
      <c r="LU48" s="175"/>
      <c r="LV48" s="175"/>
      <c r="LW48" s="175"/>
      <c r="LX48" s="175"/>
      <c r="LY48" s="175"/>
      <c r="LZ48" s="176" t="s">
        <v>213</v>
      </c>
      <c r="MA48" s="175"/>
      <c r="MB48" s="176" t="s">
        <v>213</v>
      </c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</row>
    <row r="49" spans="1:421" x14ac:dyDescent="0.25">
      <c r="A49" s="176">
        <v>11258</v>
      </c>
      <c r="B49" s="176">
        <v>238</v>
      </c>
      <c r="C49" s="176" t="s">
        <v>214</v>
      </c>
      <c r="D49" s="176" t="s">
        <v>337</v>
      </c>
      <c r="E49" s="176" t="s">
        <v>0</v>
      </c>
      <c r="F49" s="176" t="s">
        <v>144</v>
      </c>
      <c r="G49" s="175"/>
      <c r="H49" s="175"/>
      <c r="I49" s="176">
        <v>682</v>
      </c>
      <c r="J49" s="176" t="s">
        <v>346</v>
      </c>
      <c r="K49" s="175"/>
      <c r="L49" s="175"/>
      <c r="M49" s="175"/>
      <c r="N49" s="176" t="s">
        <v>213</v>
      </c>
      <c r="O49" s="175"/>
      <c r="P49" s="176" t="s">
        <v>213</v>
      </c>
      <c r="Q49" s="175"/>
      <c r="R49" s="175"/>
      <c r="S49" s="175"/>
      <c r="T49" s="176" t="s">
        <v>237</v>
      </c>
      <c r="U49" s="175"/>
      <c r="V49" s="175"/>
      <c r="W49" s="176" t="s">
        <v>213</v>
      </c>
      <c r="X49" s="175"/>
      <c r="Y49" s="176" t="s">
        <v>213</v>
      </c>
      <c r="Z49" s="175"/>
      <c r="AA49" s="175"/>
      <c r="AB49" s="175"/>
      <c r="AC49" s="175"/>
      <c r="AD49" s="175"/>
      <c r="AE49" s="175"/>
      <c r="AF49" s="176" t="s">
        <v>213</v>
      </c>
      <c r="AG49" s="175"/>
      <c r="AH49" s="176" t="s">
        <v>213</v>
      </c>
      <c r="AI49" s="175"/>
      <c r="AJ49" s="175"/>
      <c r="AK49" s="175"/>
      <c r="AL49" s="176" t="s">
        <v>238</v>
      </c>
      <c r="AM49" s="175"/>
      <c r="AN49" s="175"/>
      <c r="AO49" s="176" t="s">
        <v>213</v>
      </c>
      <c r="AP49" s="175"/>
      <c r="AQ49" s="176" t="s">
        <v>213</v>
      </c>
      <c r="AR49" s="175"/>
      <c r="AS49" s="175"/>
      <c r="AT49" s="175"/>
      <c r="AU49" s="175"/>
      <c r="AV49" s="175"/>
      <c r="AW49" s="175"/>
      <c r="AX49" s="176" t="s">
        <v>213</v>
      </c>
      <c r="AY49" s="175"/>
      <c r="AZ49" s="176" t="s">
        <v>213</v>
      </c>
      <c r="BA49" s="175"/>
      <c r="BB49" s="175"/>
      <c r="BC49" s="175"/>
      <c r="BD49" s="175"/>
      <c r="BE49" s="175"/>
      <c r="BF49" s="175"/>
      <c r="BG49" s="176" t="s">
        <v>213</v>
      </c>
      <c r="BH49" s="175"/>
      <c r="BI49" s="176" t="s">
        <v>213</v>
      </c>
      <c r="BJ49" s="175"/>
      <c r="BK49" s="175"/>
      <c r="BL49" s="175"/>
      <c r="BM49" s="175"/>
      <c r="BN49" s="175"/>
      <c r="BO49" s="175"/>
      <c r="BP49" s="176" t="s">
        <v>213</v>
      </c>
      <c r="BQ49" s="175"/>
      <c r="BR49" s="176" t="s">
        <v>213</v>
      </c>
      <c r="BS49" s="175"/>
      <c r="BT49" s="175"/>
      <c r="BU49" s="175"/>
      <c r="BV49" s="175"/>
      <c r="BW49" s="175"/>
      <c r="BX49" s="175"/>
      <c r="BY49" s="176" t="s">
        <v>213</v>
      </c>
      <c r="BZ49" s="175"/>
      <c r="CA49" s="176" t="s">
        <v>213</v>
      </c>
      <c r="CB49" s="175"/>
      <c r="CC49" s="175"/>
      <c r="CD49" s="175"/>
      <c r="CE49" s="175"/>
      <c r="CF49" s="175"/>
      <c r="CG49" s="175"/>
      <c r="CH49" s="176" t="s">
        <v>213</v>
      </c>
      <c r="CI49" s="175"/>
      <c r="CJ49" s="176" t="s">
        <v>213</v>
      </c>
      <c r="CK49" s="175"/>
      <c r="CL49" s="175"/>
      <c r="CM49" s="175"/>
      <c r="CN49" s="175"/>
      <c r="CO49" s="175"/>
      <c r="CP49" s="175"/>
      <c r="CQ49" s="176" t="s">
        <v>213</v>
      </c>
      <c r="CR49" s="175"/>
      <c r="CS49" s="176" t="s">
        <v>213</v>
      </c>
      <c r="CT49" s="175"/>
      <c r="CU49" s="175"/>
      <c r="CV49" s="175"/>
      <c r="CW49" s="175"/>
      <c r="CX49" s="175"/>
      <c r="CY49" s="175"/>
      <c r="CZ49" s="176" t="s">
        <v>213</v>
      </c>
      <c r="DA49" s="175"/>
      <c r="DB49" s="176" t="s">
        <v>213</v>
      </c>
      <c r="DC49" s="175"/>
      <c r="DD49" s="175"/>
      <c r="DE49" s="175"/>
      <c r="DF49" s="175"/>
      <c r="DG49" s="175"/>
      <c r="DH49" s="175"/>
      <c r="DI49" s="176" t="s">
        <v>213</v>
      </c>
      <c r="DJ49" s="175"/>
      <c r="DK49" s="176" t="s">
        <v>213</v>
      </c>
      <c r="DL49" s="175"/>
      <c r="DM49" s="175"/>
      <c r="DN49" s="175"/>
      <c r="DO49" s="175"/>
      <c r="DP49" s="175"/>
      <c r="DQ49" s="175"/>
      <c r="DR49" s="176" t="s">
        <v>213</v>
      </c>
      <c r="DS49" s="175"/>
      <c r="DT49" s="176" t="s">
        <v>213</v>
      </c>
      <c r="DU49" s="175"/>
      <c r="DV49" s="175"/>
      <c r="DW49" s="175"/>
      <c r="DX49" s="175"/>
      <c r="DY49" s="175"/>
      <c r="DZ49" s="175"/>
      <c r="EA49" s="176" t="s">
        <v>213</v>
      </c>
      <c r="EB49" s="175"/>
      <c r="EC49" s="176" t="s">
        <v>213</v>
      </c>
      <c r="ED49" s="175"/>
      <c r="EE49" s="175"/>
      <c r="EF49" s="175"/>
      <c r="EG49" s="175"/>
      <c r="EH49" s="175"/>
      <c r="EI49" s="175"/>
      <c r="EJ49" s="176" t="s">
        <v>213</v>
      </c>
      <c r="EK49" s="175"/>
      <c r="EL49" s="176" t="s">
        <v>213</v>
      </c>
      <c r="EM49" s="175"/>
      <c r="EN49" s="175"/>
      <c r="EO49" s="175"/>
      <c r="EP49" s="175"/>
      <c r="EQ49" s="175"/>
      <c r="ER49" s="175"/>
      <c r="ES49" s="176" t="s">
        <v>213</v>
      </c>
      <c r="ET49" s="175"/>
      <c r="EU49" s="176" t="s">
        <v>213</v>
      </c>
      <c r="EV49" s="175"/>
      <c r="EW49" s="175"/>
      <c r="EX49" s="175"/>
      <c r="EY49" s="175"/>
      <c r="EZ49" s="175"/>
      <c r="FA49" s="175"/>
      <c r="FB49" s="176" t="s">
        <v>213</v>
      </c>
      <c r="FC49" s="175"/>
      <c r="FD49" s="176" t="s">
        <v>213</v>
      </c>
      <c r="FE49" s="175"/>
      <c r="FF49" s="175"/>
      <c r="FG49" s="175"/>
      <c r="FH49" s="175"/>
      <c r="FI49" s="175"/>
      <c r="FJ49" s="175"/>
      <c r="FK49" s="176" t="s">
        <v>213</v>
      </c>
      <c r="FL49" s="175"/>
      <c r="FM49" s="176" t="s">
        <v>213</v>
      </c>
      <c r="FN49" s="175"/>
      <c r="FO49" s="175"/>
      <c r="FP49" s="175"/>
      <c r="FQ49" s="175"/>
      <c r="FR49" s="175"/>
      <c r="FS49" s="175"/>
      <c r="FT49" s="176" t="s">
        <v>213</v>
      </c>
      <c r="FU49" s="175"/>
      <c r="FV49" s="176" t="s">
        <v>213</v>
      </c>
      <c r="FW49" s="175"/>
      <c r="FX49" s="175"/>
      <c r="FY49" s="175"/>
      <c r="FZ49" s="175"/>
      <c r="GA49" s="175"/>
      <c r="GB49" s="175"/>
      <c r="GC49" s="176" t="s">
        <v>213</v>
      </c>
      <c r="GD49" s="175"/>
      <c r="GE49" s="176" t="s">
        <v>213</v>
      </c>
      <c r="GF49" s="175"/>
      <c r="GG49" s="175"/>
      <c r="GH49" s="175"/>
      <c r="GI49" s="175"/>
      <c r="GJ49" s="175"/>
      <c r="GK49" s="175"/>
      <c r="GL49" s="176" t="s">
        <v>213</v>
      </c>
      <c r="GM49" s="175"/>
      <c r="GN49" s="176" t="s">
        <v>213</v>
      </c>
      <c r="GO49" s="175"/>
      <c r="GP49" s="175"/>
      <c r="GQ49" s="175"/>
      <c r="GR49" s="175"/>
      <c r="GS49" s="175"/>
      <c r="GT49" s="175"/>
      <c r="GU49" s="176" t="s">
        <v>213</v>
      </c>
      <c r="GV49" s="175"/>
      <c r="GW49" s="176" t="s">
        <v>213</v>
      </c>
      <c r="GX49" s="175"/>
      <c r="GY49" s="175"/>
      <c r="GZ49" s="175"/>
      <c r="HA49" s="175"/>
      <c r="HB49" s="175"/>
      <c r="HC49" s="175"/>
      <c r="HD49" s="176" t="s">
        <v>213</v>
      </c>
      <c r="HE49" s="175"/>
      <c r="HF49" s="176" t="s">
        <v>213</v>
      </c>
      <c r="HG49" s="175"/>
      <c r="HH49" s="175"/>
      <c r="HI49" s="175"/>
      <c r="HJ49" s="175"/>
      <c r="HK49" s="175"/>
      <c r="HL49" s="175"/>
      <c r="HM49" s="176" t="s">
        <v>213</v>
      </c>
      <c r="HN49" s="175"/>
      <c r="HO49" s="176" t="s">
        <v>213</v>
      </c>
      <c r="HP49" s="175"/>
      <c r="HQ49" s="175"/>
      <c r="HR49" s="175"/>
      <c r="HS49" s="175"/>
      <c r="HT49" s="175"/>
      <c r="HU49" s="175"/>
      <c r="HV49" s="176" t="s">
        <v>213</v>
      </c>
      <c r="HW49" s="175"/>
      <c r="HX49" s="176" t="s">
        <v>213</v>
      </c>
      <c r="HY49" s="175"/>
      <c r="HZ49" s="175"/>
      <c r="IA49" s="175"/>
      <c r="IB49" s="175"/>
      <c r="IC49" s="175"/>
      <c r="ID49" s="175"/>
      <c r="IE49" s="176" t="s">
        <v>213</v>
      </c>
      <c r="IF49" s="175"/>
      <c r="IG49" s="176" t="s">
        <v>213</v>
      </c>
      <c r="IH49" s="175"/>
      <c r="II49" s="175"/>
      <c r="IJ49" s="175"/>
      <c r="IK49" s="175"/>
      <c r="IL49" s="175"/>
      <c r="IM49" s="175"/>
      <c r="IN49" s="176" t="s">
        <v>213</v>
      </c>
      <c r="IO49" s="175"/>
      <c r="IP49" s="176" t="s">
        <v>213</v>
      </c>
      <c r="IQ49" s="175"/>
      <c r="IR49" s="175"/>
      <c r="IS49" s="175"/>
      <c r="IT49" s="175"/>
      <c r="IU49" s="175"/>
      <c r="IV49" s="175"/>
      <c r="IW49" s="176" t="s">
        <v>213</v>
      </c>
      <c r="IX49" s="175"/>
      <c r="IY49" s="176" t="s">
        <v>213</v>
      </c>
      <c r="IZ49" s="175"/>
      <c r="JA49" s="175"/>
      <c r="JB49" s="175"/>
      <c r="JC49" s="175"/>
      <c r="JD49" s="175"/>
      <c r="JE49" s="175"/>
      <c r="JF49" s="176" t="s">
        <v>213</v>
      </c>
      <c r="JG49" s="175"/>
      <c r="JH49" s="176" t="s">
        <v>213</v>
      </c>
      <c r="JI49" s="175"/>
      <c r="JJ49" s="175"/>
      <c r="JK49" s="175"/>
      <c r="JL49" s="175"/>
      <c r="JM49" s="175"/>
      <c r="JN49" s="175"/>
      <c r="JO49" s="176" t="s">
        <v>213</v>
      </c>
      <c r="JP49" s="175"/>
      <c r="JQ49" s="176" t="s">
        <v>213</v>
      </c>
      <c r="JR49" s="175"/>
      <c r="JS49" s="175"/>
      <c r="JT49" s="175"/>
      <c r="JU49" s="175"/>
      <c r="JV49" s="175"/>
      <c r="JW49" s="175"/>
      <c r="JX49" s="176" t="s">
        <v>213</v>
      </c>
      <c r="JY49" s="175"/>
      <c r="JZ49" s="176" t="s">
        <v>213</v>
      </c>
      <c r="KA49" s="175"/>
      <c r="KB49" s="175"/>
      <c r="KC49" s="175"/>
      <c r="KD49" s="175"/>
      <c r="KE49" s="175"/>
      <c r="KF49" s="175"/>
      <c r="KG49" s="176" t="s">
        <v>213</v>
      </c>
      <c r="KH49" s="175"/>
      <c r="KI49" s="176" t="s">
        <v>213</v>
      </c>
      <c r="KJ49" s="175"/>
      <c r="KK49" s="175"/>
      <c r="KL49" s="175"/>
      <c r="KM49" s="175"/>
      <c r="KN49" s="175"/>
      <c r="KO49" s="175"/>
      <c r="KP49" s="176" t="s">
        <v>213</v>
      </c>
      <c r="KQ49" s="175"/>
      <c r="KR49" s="176" t="s">
        <v>213</v>
      </c>
      <c r="KS49" s="175"/>
      <c r="KT49" s="175"/>
      <c r="KU49" s="175"/>
      <c r="KV49" s="175"/>
      <c r="KW49" s="175"/>
      <c r="KX49" s="175"/>
      <c r="KY49" s="176" t="s">
        <v>213</v>
      </c>
      <c r="KZ49" s="175"/>
      <c r="LA49" s="176" t="s">
        <v>213</v>
      </c>
      <c r="LB49" s="175"/>
      <c r="LC49" s="175"/>
      <c r="LD49" s="175"/>
      <c r="LE49" s="175"/>
      <c r="LF49" s="175"/>
      <c r="LG49" s="175"/>
      <c r="LH49" s="176" t="s">
        <v>213</v>
      </c>
      <c r="LI49" s="175"/>
      <c r="LJ49" s="176" t="s">
        <v>213</v>
      </c>
      <c r="LK49" s="175"/>
      <c r="LL49" s="175"/>
      <c r="LM49" s="175"/>
      <c r="LN49" s="175"/>
      <c r="LO49" s="175"/>
      <c r="LP49" s="175"/>
      <c r="LQ49" s="176" t="s">
        <v>213</v>
      </c>
      <c r="LR49" s="175"/>
      <c r="LS49" s="176" t="s">
        <v>213</v>
      </c>
      <c r="LT49" s="175"/>
      <c r="LU49" s="175"/>
      <c r="LV49" s="175"/>
      <c r="LW49" s="175"/>
      <c r="LX49" s="175"/>
      <c r="LY49" s="175"/>
      <c r="LZ49" s="176" t="s">
        <v>213</v>
      </c>
      <c r="MA49" s="175"/>
      <c r="MB49" s="176" t="s">
        <v>213</v>
      </c>
      <c r="MC49" s="175"/>
      <c r="MD49" s="17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</row>
    <row r="50" spans="1:421" x14ac:dyDescent="0.25">
      <c r="A50" s="176">
        <v>11259</v>
      </c>
      <c r="B50" s="176">
        <v>242</v>
      </c>
      <c r="C50" s="176" t="s">
        <v>214</v>
      </c>
      <c r="D50" s="176" t="s">
        <v>337</v>
      </c>
      <c r="E50" s="176" t="s">
        <v>0</v>
      </c>
      <c r="F50" s="176" t="s">
        <v>144</v>
      </c>
      <c r="G50" s="175"/>
      <c r="H50" s="175"/>
      <c r="I50" s="176">
        <v>725</v>
      </c>
      <c r="J50" s="176" t="s">
        <v>346</v>
      </c>
      <c r="K50" s="175"/>
      <c r="L50" s="175"/>
      <c r="M50" s="175"/>
      <c r="N50" s="176" t="s">
        <v>213</v>
      </c>
      <c r="O50" s="175"/>
      <c r="P50" s="176" t="s">
        <v>213</v>
      </c>
      <c r="Q50" s="175"/>
      <c r="R50" s="175"/>
      <c r="S50" s="175"/>
      <c r="T50" s="176" t="s">
        <v>237</v>
      </c>
      <c r="U50" s="175"/>
      <c r="V50" s="175"/>
      <c r="W50" s="176" t="s">
        <v>213</v>
      </c>
      <c r="X50" s="175"/>
      <c r="Y50" s="176" t="s">
        <v>213</v>
      </c>
      <c r="Z50" s="175"/>
      <c r="AA50" s="175"/>
      <c r="AB50" s="175"/>
      <c r="AC50" s="175"/>
      <c r="AD50" s="175"/>
      <c r="AE50" s="175"/>
      <c r="AF50" s="176" t="s">
        <v>213</v>
      </c>
      <c r="AG50" s="175"/>
      <c r="AH50" s="176" t="s">
        <v>213</v>
      </c>
      <c r="AI50" s="175"/>
      <c r="AJ50" s="175"/>
      <c r="AK50" s="175"/>
      <c r="AL50" s="176" t="s">
        <v>238</v>
      </c>
      <c r="AM50" s="175"/>
      <c r="AN50" s="175"/>
      <c r="AO50" s="176" t="s">
        <v>213</v>
      </c>
      <c r="AP50" s="175"/>
      <c r="AQ50" s="176" t="s">
        <v>213</v>
      </c>
      <c r="AR50" s="175"/>
      <c r="AS50" s="175"/>
      <c r="AT50" s="175"/>
      <c r="AU50" s="175"/>
      <c r="AV50" s="175"/>
      <c r="AW50" s="175"/>
      <c r="AX50" s="176" t="s">
        <v>213</v>
      </c>
      <c r="AY50" s="175"/>
      <c r="AZ50" s="176" t="s">
        <v>213</v>
      </c>
      <c r="BA50" s="175"/>
      <c r="BB50" s="175"/>
      <c r="BC50" s="175"/>
      <c r="BD50" s="175"/>
      <c r="BE50" s="175"/>
      <c r="BF50" s="175"/>
      <c r="BG50" s="176" t="s">
        <v>213</v>
      </c>
      <c r="BH50" s="175"/>
      <c r="BI50" s="176" t="s">
        <v>213</v>
      </c>
      <c r="BJ50" s="175"/>
      <c r="BK50" s="175"/>
      <c r="BL50" s="175"/>
      <c r="BM50" s="175"/>
      <c r="BN50" s="175"/>
      <c r="BO50" s="175"/>
      <c r="BP50" s="176" t="s">
        <v>213</v>
      </c>
      <c r="BQ50" s="175"/>
      <c r="BR50" s="176" t="s">
        <v>213</v>
      </c>
      <c r="BS50" s="175"/>
      <c r="BT50" s="175"/>
      <c r="BU50" s="175"/>
      <c r="BV50" s="175"/>
      <c r="BW50" s="175"/>
      <c r="BX50" s="175"/>
      <c r="BY50" s="176" t="s">
        <v>213</v>
      </c>
      <c r="BZ50" s="175"/>
      <c r="CA50" s="176" t="s">
        <v>213</v>
      </c>
      <c r="CB50" s="175"/>
      <c r="CC50" s="175"/>
      <c r="CD50" s="175"/>
      <c r="CE50" s="175"/>
      <c r="CF50" s="175"/>
      <c r="CG50" s="175"/>
      <c r="CH50" s="176" t="s">
        <v>213</v>
      </c>
      <c r="CI50" s="175"/>
      <c r="CJ50" s="176" t="s">
        <v>213</v>
      </c>
      <c r="CK50" s="175"/>
      <c r="CL50" s="175"/>
      <c r="CM50" s="175"/>
      <c r="CN50" s="175"/>
      <c r="CO50" s="175"/>
      <c r="CP50" s="175"/>
      <c r="CQ50" s="176" t="s">
        <v>213</v>
      </c>
      <c r="CR50" s="175"/>
      <c r="CS50" s="176" t="s">
        <v>213</v>
      </c>
      <c r="CT50" s="175"/>
      <c r="CU50" s="175"/>
      <c r="CV50" s="175"/>
      <c r="CW50" s="175"/>
      <c r="CX50" s="175"/>
      <c r="CY50" s="175"/>
      <c r="CZ50" s="176" t="s">
        <v>213</v>
      </c>
      <c r="DA50" s="175"/>
      <c r="DB50" s="176" t="s">
        <v>213</v>
      </c>
      <c r="DC50" s="175"/>
      <c r="DD50" s="175"/>
      <c r="DE50" s="175"/>
      <c r="DF50" s="175"/>
      <c r="DG50" s="175"/>
      <c r="DH50" s="175"/>
      <c r="DI50" s="176" t="s">
        <v>213</v>
      </c>
      <c r="DJ50" s="175"/>
      <c r="DK50" s="176" t="s">
        <v>213</v>
      </c>
      <c r="DL50" s="175"/>
      <c r="DM50" s="175"/>
      <c r="DN50" s="175"/>
      <c r="DO50" s="175"/>
      <c r="DP50" s="175"/>
      <c r="DQ50" s="175"/>
      <c r="DR50" s="176" t="s">
        <v>213</v>
      </c>
      <c r="DS50" s="175"/>
      <c r="DT50" s="176" t="s">
        <v>213</v>
      </c>
      <c r="DU50" s="175"/>
      <c r="DV50" s="175"/>
      <c r="DW50" s="175"/>
      <c r="DX50" s="175"/>
      <c r="DY50" s="175"/>
      <c r="DZ50" s="175"/>
      <c r="EA50" s="176" t="s">
        <v>213</v>
      </c>
      <c r="EB50" s="175"/>
      <c r="EC50" s="176" t="s">
        <v>213</v>
      </c>
      <c r="ED50" s="175"/>
      <c r="EE50" s="175"/>
      <c r="EF50" s="175"/>
      <c r="EG50" s="175"/>
      <c r="EH50" s="175"/>
      <c r="EI50" s="175"/>
      <c r="EJ50" s="176" t="s">
        <v>213</v>
      </c>
      <c r="EK50" s="175"/>
      <c r="EL50" s="176" t="s">
        <v>213</v>
      </c>
      <c r="EM50" s="175"/>
      <c r="EN50" s="175"/>
      <c r="EO50" s="175"/>
      <c r="EP50" s="175"/>
      <c r="EQ50" s="175"/>
      <c r="ER50" s="175"/>
      <c r="ES50" s="176" t="s">
        <v>213</v>
      </c>
      <c r="ET50" s="175"/>
      <c r="EU50" s="176" t="s">
        <v>213</v>
      </c>
      <c r="EV50" s="175"/>
      <c r="EW50" s="175"/>
      <c r="EX50" s="175"/>
      <c r="EY50" s="175"/>
      <c r="EZ50" s="175"/>
      <c r="FA50" s="175"/>
      <c r="FB50" s="176" t="s">
        <v>213</v>
      </c>
      <c r="FC50" s="175"/>
      <c r="FD50" s="176" t="s">
        <v>213</v>
      </c>
      <c r="FE50" s="175"/>
      <c r="FF50" s="175"/>
      <c r="FG50" s="175"/>
      <c r="FH50" s="175"/>
      <c r="FI50" s="175"/>
      <c r="FJ50" s="175"/>
      <c r="FK50" s="176" t="s">
        <v>213</v>
      </c>
      <c r="FL50" s="175"/>
      <c r="FM50" s="176" t="s">
        <v>213</v>
      </c>
      <c r="FN50" s="175"/>
      <c r="FO50" s="175"/>
      <c r="FP50" s="175"/>
      <c r="FQ50" s="175"/>
      <c r="FR50" s="175"/>
      <c r="FS50" s="175"/>
      <c r="FT50" s="176" t="s">
        <v>213</v>
      </c>
      <c r="FU50" s="175"/>
      <c r="FV50" s="176" t="s">
        <v>213</v>
      </c>
      <c r="FW50" s="175"/>
      <c r="FX50" s="175"/>
      <c r="FY50" s="175"/>
      <c r="FZ50" s="175"/>
      <c r="GA50" s="175"/>
      <c r="GB50" s="175"/>
      <c r="GC50" s="176" t="s">
        <v>213</v>
      </c>
      <c r="GD50" s="175"/>
      <c r="GE50" s="176" t="s">
        <v>213</v>
      </c>
      <c r="GF50" s="175"/>
      <c r="GG50" s="175"/>
      <c r="GH50" s="175"/>
      <c r="GI50" s="175"/>
      <c r="GJ50" s="175"/>
      <c r="GK50" s="175"/>
      <c r="GL50" s="176" t="s">
        <v>213</v>
      </c>
      <c r="GM50" s="175"/>
      <c r="GN50" s="176" t="s">
        <v>213</v>
      </c>
      <c r="GO50" s="175"/>
      <c r="GP50" s="175"/>
      <c r="GQ50" s="175"/>
      <c r="GR50" s="175"/>
      <c r="GS50" s="175"/>
      <c r="GT50" s="175"/>
      <c r="GU50" s="176" t="s">
        <v>213</v>
      </c>
      <c r="GV50" s="175"/>
      <c r="GW50" s="176" t="s">
        <v>213</v>
      </c>
      <c r="GX50" s="175"/>
      <c r="GY50" s="175"/>
      <c r="GZ50" s="175"/>
      <c r="HA50" s="175"/>
      <c r="HB50" s="175"/>
      <c r="HC50" s="175"/>
      <c r="HD50" s="176" t="s">
        <v>213</v>
      </c>
      <c r="HE50" s="175"/>
      <c r="HF50" s="176" t="s">
        <v>213</v>
      </c>
      <c r="HG50" s="175"/>
      <c r="HH50" s="175"/>
      <c r="HI50" s="175"/>
      <c r="HJ50" s="175"/>
      <c r="HK50" s="175"/>
      <c r="HL50" s="175"/>
      <c r="HM50" s="176" t="s">
        <v>213</v>
      </c>
      <c r="HN50" s="175"/>
      <c r="HO50" s="176" t="s">
        <v>213</v>
      </c>
      <c r="HP50" s="175"/>
      <c r="HQ50" s="175"/>
      <c r="HR50" s="175"/>
      <c r="HS50" s="175"/>
      <c r="HT50" s="175"/>
      <c r="HU50" s="175"/>
      <c r="HV50" s="176" t="s">
        <v>213</v>
      </c>
      <c r="HW50" s="175"/>
      <c r="HX50" s="176" t="s">
        <v>213</v>
      </c>
      <c r="HY50" s="175"/>
      <c r="HZ50" s="175"/>
      <c r="IA50" s="175"/>
      <c r="IB50" s="175"/>
      <c r="IC50" s="175"/>
      <c r="ID50" s="175"/>
      <c r="IE50" s="176" t="s">
        <v>213</v>
      </c>
      <c r="IF50" s="175"/>
      <c r="IG50" s="176" t="s">
        <v>213</v>
      </c>
      <c r="IH50" s="175"/>
      <c r="II50" s="175"/>
      <c r="IJ50" s="175"/>
      <c r="IK50" s="175"/>
      <c r="IL50" s="175"/>
      <c r="IM50" s="175"/>
      <c r="IN50" s="176" t="s">
        <v>213</v>
      </c>
      <c r="IO50" s="175"/>
      <c r="IP50" s="176" t="s">
        <v>213</v>
      </c>
      <c r="IQ50" s="175"/>
      <c r="IR50" s="175"/>
      <c r="IS50" s="175"/>
      <c r="IT50" s="175"/>
      <c r="IU50" s="175"/>
      <c r="IV50" s="175"/>
      <c r="IW50" s="176" t="s">
        <v>213</v>
      </c>
      <c r="IX50" s="175"/>
      <c r="IY50" s="176" t="s">
        <v>213</v>
      </c>
      <c r="IZ50" s="175"/>
      <c r="JA50" s="175"/>
      <c r="JB50" s="175"/>
      <c r="JC50" s="175"/>
      <c r="JD50" s="175"/>
      <c r="JE50" s="175"/>
      <c r="JF50" s="176" t="s">
        <v>213</v>
      </c>
      <c r="JG50" s="175"/>
      <c r="JH50" s="176" t="s">
        <v>213</v>
      </c>
      <c r="JI50" s="175"/>
      <c r="JJ50" s="175"/>
      <c r="JK50" s="175"/>
      <c r="JL50" s="175"/>
      <c r="JM50" s="175"/>
      <c r="JN50" s="175"/>
      <c r="JO50" s="176" t="s">
        <v>213</v>
      </c>
      <c r="JP50" s="175"/>
      <c r="JQ50" s="176" t="s">
        <v>213</v>
      </c>
      <c r="JR50" s="175"/>
      <c r="JS50" s="175"/>
      <c r="JT50" s="175"/>
      <c r="JU50" s="175"/>
      <c r="JV50" s="175"/>
      <c r="JW50" s="175"/>
      <c r="JX50" s="176" t="s">
        <v>213</v>
      </c>
      <c r="JY50" s="175"/>
      <c r="JZ50" s="176" t="s">
        <v>213</v>
      </c>
      <c r="KA50" s="175"/>
      <c r="KB50" s="175"/>
      <c r="KC50" s="175"/>
      <c r="KD50" s="175"/>
      <c r="KE50" s="175"/>
      <c r="KF50" s="175"/>
      <c r="KG50" s="176" t="s">
        <v>213</v>
      </c>
      <c r="KH50" s="175"/>
      <c r="KI50" s="176" t="s">
        <v>213</v>
      </c>
      <c r="KJ50" s="175"/>
      <c r="KK50" s="175"/>
      <c r="KL50" s="175"/>
      <c r="KM50" s="175"/>
      <c r="KN50" s="175"/>
      <c r="KO50" s="175"/>
      <c r="KP50" s="176" t="s">
        <v>213</v>
      </c>
      <c r="KQ50" s="175"/>
      <c r="KR50" s="176" t="s">
        <v>213</v>
      </c>
      <c r="KS50" s="175"/>
      <c r="KT50" s="175"/>
      <c r="KU50" s="175"/>
      <c r="KV50" s="175"/>
      <c r="KW50" s="175"/>
      <c r="KX50" s="175"/>
      <c r="KY50" s="176" t="s">
        <v>213</v>
      </c>
      <c r="KZ50" s="175"/>
      <c r="LA50" s="176" t="s">
        <v>213</v>
      </c>
      <c r="LB50" s="175"/>
      <c r="LC50" s="175"/>
      <c r="LD50" s="175"/>
      <c r="LE50" s="175"/>
      <c r="LF50" s="175"/>
      <c r="LG50" s="175"/>
      <c r="LH50" s="176" t="s">
        <v>213</v>
      </c>
      <c r="LI50" s="175"/>
      <c r="LJ50" s="176" t="s">
        <v>213</v>
      </c>
      <c r="LK50" s="175"/>
      <c r="LL50" s="175"/>
      <c r="LM50" s="175"/>
      <c r="LN50" s="175"/>
      <c r="LO50" s="175"/>
      <c r="LP50" s="175"/>
      <c r="LQ50" s="176" t="s">
        <v>213</v>
      </c>
      <c r="LR50" s="175"/>
      <c r="LS50" s="176" t="s">
        <v>213</v>
      </c>
      <c r="LT50" s="175"/>
      <c r="LU50" s="175"/>
      <c r="LV50" s="175"/>
      <c r="LW50" s="175"/>
      <c r="LX50" s="175"/>
      <c r="LY50" s="175"/>
      <c r="LZ50" s="176" t="s">
        <v>213</v>
      </c>
      <c r="MA50" s="175"/>
      <c r="MB50" s="176" t="s">
        <v>213</v>
      </c>
      <c r="MC50" s="175"/>
      <c r="MD50" s="17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</row>
    <row r="51" spans="1:421" x14ac:dyDescent="0.25">
      <c r="A51" s="176">
        <v>11260</v>
      </c>
      <c r="B51" s="176">
        <v>243</v>
      </c>
      <c r="C51" s="176" t="s">
        <v>214</v>
      </c>
      <c r="D51" s="176" t="s">
        <v>337</v>
      </c>
      <c r="E51" s="176" t="s">
        <v>0</v>
      </c>
      <c r="F51" s="176" t="s">
        <v>144</v>
      </c>
      <c r="G51" s="175"/>
      <c r="H51" s="175"/>
      <c r="I51" s="176">
        <v>645</v>
      </c>
      <c r="J51" s="176" t="s">
        <v>346</v>
      </c>
      <c r="K51" s="175"/>
      <c r="L51" s="175"/>
      <c r="M51" s="175"/>
      <c r="N51" s="176" t="s">
        <v>213</v>
      </c>
      <c r="O51" s="175"/>
      <c r="P51" s="176" t="s">
        <v>213</v>
      </c>
      <c r="Q51" s="175"/>
      <c r="R51" s="175"/>
      <c r="S51" s="175"/>
      <c r="T51" s="176" t="s">
        <v>237</v>
      </c>
      <c r="U51" s="175"/>
      <c r="V51" s="175"/>
      <c r="W51" s="176" t="s">
        <v>213</v>
      </c>
      <c r="X51" s="175"/>
      <c r="Y51" s="176" t="s">
        <v>213</v>
      </c>
      <c r="Z51" s="175"/>
      <c r="AA51" s="175"/>
      <c r="AB51" s="175"/>
      <c r="AC51" s="175"/>
      <c r="AD51" s="175"/>
      <c r="AE51" s="175"/>
      <c r="AF51" s="176" t="s">
        <v>213</v>
      </c>
      <c r="AG51" s="175"/>
      <c r="AH51" s="176" t="s">
        <v>213</v>
      </c>
      <c r="AI51" s="175"/>
      <c r="AJ51" s="175"/>
      <c r="AK51" s="175"/>
      <c r="AL51" s="176" t="s">
        <v>238</v>
      </c>
      <c r="AM51" s="175"/>
      <c r="AN51" s="175"/>
      <c r="AO51" s="176" t="s">
        <v>213</v>
      </c>
      <c r="AP51" s="175"/>
      <c r="AQ51" s="176" t="s">
        <v>213</v>
      </c>
      <c r="AR51" s="175"/>
      <c r="AS51" s="175"/>
      <c r="AT51" s="175"/>
      <c r="AU51" s="175"/>
      <c r="AV51" s="175"/>
      <c r="AW51" s="175"/>
      <c r="AX51" s="176" t="s">
        <v>213</v>
      </c>
      <c r="AY51" s="175"/>
      <c r="AZ51" s="176" t="s">
        <v>213</v>
      </c>
      <c r="BA51" s="175"/>
      <c r="BB51" s="175"/>
      <c r="BC51" s="175"/>
      <c r="BD51" s="175"/>
      <c r="BE51" s="175"/>
      <c r="BF51" s="175"/>
      <c r="BG51" s="176" t="s">
        <v>213</v>
      </c>
      <c r="BH51" s="175"/>
      <c r="BI51" s="176" t="s">
        <v>213</v>
      </c>
      <c r="BJ51" s="175"/>
      <c r="BK51" s="175"/>
      <c r="BL51" s="175"/>
      <c r="BM51" s="175"/>
      <c r="BN51" s="175"/>
      <c r="BO51" s="175"/>
      <c r="BP51" s="176" t="s">
        <v>213</v>
      </c>
      <c r="BQ51" s="175"/>
      <c r="BR51" s="176" t="s">
        <v>213</v>
      </c>
      <c r="BS51" s="175"/>
      <c r="BT51" s="175"/>
      <c r="BU51" s="175"/>
      <c r="BV51" s="175"/>
      <c r="BW51" s="175"/>
      <c r="BX51" s="175"/>
      <c r="BY51" s="176" t="s">
        <v>213</v>
      </c>
      <c r="BZ51" s="175"/>
      <c r="CA51" s="176" t="s">
        <v>213</v>
      </c>
      <c r="CB51" s="175"/>
      <c r="CC51" s="175"/>
      <c r="CD51" s="175"/>
      <c r="CE51" s="175"/>
      <c r="CF51" s="175"/>
      <c r="CG51" s="175"/>
      <c r="CH51" s="176" t="s">
        <v>213</v>
      </c>
      <c r="CI51" s="175"/>
      <c r="CJ51" s="176" t="s">
        <v>213</v>
      </c>
      <c r="CK51" s="175"/>
      <c r="CL51" s="175"/>
      <c r="CM51" s="175"/>
      <c r="CN51" s="175"/>
      <c r="CO51" s="175"/>
      <c r="CP51" s="175"/>
      <c r="CQ51" s="176" t="s">
        <v>213</v>
      </c>
      <c r="CR51" s="175"/>
      <c r="CS51" s="176" t="s">
        <v>213</v>
      </c>
      <c r="CT51" s="175"/>
      <c r="CU51" s="175"/>
      <c r="CV51" s="175"/>
      <c r="CW51" s="175"/>
      <c r="CX51" s="175"/>
      <c r="CY51" s="175"/>
      <c r="CZ51" s="176" t="s">
        <v>213</v>
      </c>
      <c r="DA51" s="175"/>
      <c r="DB51" s="176" t="s">
        <v>213</v>
      </c>
      <c r="DC51" s="175"/>
      <c r="DD51" s="175"/>
      <c r="DE51" s="175"/>
      <c r="DF51" s="175"/>
      <c r="DG51" s="175"/>
      <c r="DH51" s="175"/>
      <c r="DI51" s="176" t="s">
        <v>213</v>
      </c>
      <c r="DJ51" s="175"/>
      <c r="DK51" s="176" t="s">
        <v>213</v>
      </c>
      <c r="DL51" s="175"/>
      <c r="DM51" s="175"/>
      <c r="DN51" s="175"/>
      <c r="DO51" s="175"/>
      <c r="DP51" s="175"/>
      <c r="DQ51" s="175"/>
      <c r="DR51" s="176" t="s">
        <v>213</v>
      </c>
      <c r="DS51" s="175"/>
      <c r="DT51" s="176" t="s">
        <v>213</v>
      </c>
      <c r="DU51" s="175"/>
      <c r="DV51" s="175"/>
      <c r="DW51" s="175"/>
      <c r="DX51" s="175"/>
      <c r="DY51" s="175"/>
      <c r="DZ51" s="175"/>
      <c r="EA51" s="176" t="s">
        <v>213</v>
      </c>
      <c r="EB51" s="175"/>
      <c r="EC51" s="176" t="s">
        <v>213</v>
      </c>
      <c r="ED51" s="175"/>
      <c r="EE51" s="175"/>
      <c r="EF51" s="175"/>
      <c r="EG51" s="175"/>
      <c r="EH51" s="175"/>
      <c r="EI51" s="175"/>
      <c r="EJ51" s="176" t="s">
        <v>213</v>
      </c>
      <c r="EK51" s="175"/>
      <c r="EL51" s="176" t="s">
        <v>213</v>
      </c>
      <c r="EM51" s="175"/>
      <c r="EN51" s="175"/>
      <c r="EO51" s="175"/>
      <c r="EP51" s="175"/>
      <c r="EQ51" s="175"/>
      <c r="ER51" s="175"/>
      <c r="ES51" s="176" t="s">
        <v>213</v>
      </c>
      <c r="ET51" s="175"/>
      <c r="EU51" s="176" t="s">
        <v>213</v>
      </c>
      <c r="EV51" s="175"/>
      <c r="EW51" s="175"/>
      <c r="EX51" s="175"/>
      <c r="EY51" s="175"/>
      <c r="EZ51" s="175"/>
      <c r="FA51" s="175"/>
      <c r="FB51" s="176" t="s">
        <v>213</v>
      </c>
      <c r="FC51" s="175"/>
      <c r="FD51" s="176" t="s">
        <v>213</v>
      </c>
      <c r="FE51" s="175"/>
      <c r="FF51" s="175"/>
      <c r="FG51" s="175"/>
      <c r="FH51" s="175"/>
      <c r="FI51" s="175"/>
      <c r="FJ51" s="175"/>
      <c r="FK51" s="176" t="s">
        <v>213</v>
      </c>
      <c r="FL51" s="175"/>
      <c r="FM51" s="176" t="s">
        <v>213</v>
      </c>
      <c r="FN51" s="175"/>
      <c r="FO51" s="175"/>
      <c r="FP51" s="175"/>
      <c r="FQ51" s="175"/>
      <c r="FR51" s="175"/>
      <c r="FS51" s="175"/>
      <c r="FT51" s="176" t="s">
        <v>213</v>
      </c>
      <c r="FU51" s="175"/>
      <c r="FV51" s="176" t="s">
        <v>213</v>
      </c>
      <c r="FW51" s="175"/>
      <c r="FX51" s="175"/>
      <c r="FY51" s="175"/>
      <c r="FZ51" s="175"/>
      <c r="GA51" s="175"/>
      <c r="GB51" s="175"/>
      <c r="GC51" s="176" t="s">
        <v>213</v>
      </c>
      <c r="GD51" s="175"/>
      <c r="GE51" s="176" t="s">
        <v>213</v>
      </c>
      <c r="GF51" s="175"/>
      <c r="GG51" s="175"/>
      <c r="GH51" s="175"/>
      <c r="GI51" s="175"/>
      <c r="GJ51" s="175"/>
      <c r="GK51" s="175"/>
      <c r="GL51" s="176" t="s">
        <v>213</v>
      </c>
      <c r="GM51" s="175"/>
      <c r="GN51" s="176" t="s">
        <v>213</v>
      </c>
      <c r="GO51" s="175"/>
      <c r="GP51" s="175"/>
      <c r="GQ51" s="175"/>
      <c r="GR51" s="175"/>
      <c r="GS51" s="175"/>
      <c r="GT51" s="175"/>
      <c r="GU51" s="176" t="s">
        <v>213</v>
      </c>
      <c r="GV51" s="175"/>
      <c r="GW51" s="176" t="s">
        <v>213</v>
      </c>
      <c r="GX51" s="175"/>
      <c r="GY51" s="175"/>
      <c r="GZ51" s="175"/>
      <c r="HA51" s="175"/>
      <c r="HB51" s="175"/>
      <c r="HC51" s="175"/>
      <c r="HD51" s="176" t="s">
        <v>213</v>
      </c>
      <c r="HE51" s="175"/>
      <c r="HF51" s="176" t="s">
        <v>213</v>
      </c>
      <c r="HG51" s="175"/>
      <c r="HH51" s="175"/>
      <c r="HI51" s="175"/>
      <c r="HJ51" s="175"/>
      <c r="HK51" s="175"/>
      <c r="HL51" s="175"/>
      <c r="HM51" s="176" t="s">
        <v>213</v>
      </c>
      <c r="HN51" s="175"/>
      <c r="HO51" s="176" t="s">
        <v>213</v>
      </c>
      <c r="HP51" s="175"/>
      <c r="HQ51" s="175"/>
      <c r="HR51" s="175"/>
      <c r="HS51" s="175"/>
      <c r="HT51" s="175"/>
      <c r="HU51" s="175"/>
      <c r="HV51" s="176" t="s">
        <v>213</v>
      </c>
      <c r="HW51" s="175"/>
      <c r="HX51" s="176" t="s">
        <v>213</v>
      </c>
      <c r="HY51" s="175"/>
      <c r="HZ51" s="175"/>
      <c r="IA51" s="175"/>
      <c r="IB51" s="175"/>
      <c r="IC51" s="175"/>
      <c r="ID51" s="175"/>
      <c r="IE51" s="176" t="s">
        <v>213</v>
      </c>
      <c r="IF51" s="175"/>
      <c r="IG51" s="176" t="s">
        <v>213</v>
      </c>
      <c r="IH51" s="175"/>
      <c r="II51" s="175"/>
      <c r="IJ51" s="175"/>
      <c r="IK51" s="175"/>
      <c r="IL51" s="175"/>
      <c r="IM51" s="175"/>
      <c r="IN51" s="176" t="s">
        <v>213</v>
      </c>
      <c r="IO51" s="175"/>
      <c r="IP51" s="176" t="s">
        <v>213</v>
      </c>
      <c r="IQ51" s="175"/>
      <c r="IR51" s="175"/>
      <c r="IS51" s="175"/>
      <c r="IT51" s="175"/>
      <c r="IU51" s="175"/>
      <c r="IV51" s="175"/>
      <c r="IW51" s="176" t="s">
        <v>213</v>
      </c>
      <c r="IX51" s="175"/>
      <c r="IY51" s="176" t="s">
        <v>213</v>
      </c>
      <c r="IZ51" s="175"/>
      <c r="JA51" s="175"/>
      <c r="JB51" s="175"/>
      <c r="JC51" s="175"/>
      <c r="JD51" s="175"/>
      <c r="JE51" s="175"/>
      <c r="JF51" s="176" t="s">
        <v>213</v>
      </c>
      <c r="JG51" s="175"/>
      <c r="JH51" s="176" t="s">
        <v>213</v>
      </c>
      <c r="JI51" s="175"/>
      <c r="JJ51" s="175"/>
      <c r="JK51" s="175"/>
      <c r="JL51" s="175"/>
      <c r="JM51" s="175"/>
      <c r="JN51" s="175"/>
      <c r="JO51" s="176" t="s">
        <v>213</v>
      </c>
      <c r="JP51" s="175"/>
      <c r="JQ51" s="176" t="s">
        <v>213</v>
      </c>
      <c r="JR51" s="175"/>
      <c r="JS51" s="175"/>
      <c r="JT51" s="175"/>
      <c r="JU51" s="175"/>
      <c r="JV51" s="175"/>
      <c r="JW51" s="175"/>
      <c r="JX51" s="176" t="s">
        <v>213</v>
      </c>
      <c r="JY51" s="175"/>
      <c r="JZ51" s="176" t="s">
        <v>213</v>
      </c>
      <c r="KA51" s="175"/>
      <c r="KB51" s="175"/>
      <c r="KC51" s="175"/>
      <c r="KD51" s="175"/>
      <c r="KE51" s="175"/>
      <c r="KF51" s="175"/>
      <c r="KG51" s="176" t="s">
        <v>213</v>
      </c>
      <c r="KH51" s="175"/>
      <c r="KI51" s="176" t="s">
        <v>213</v>
      </c>
      <c r="KJ51" s="175"/>
      <c r="KK51" s="175"/>
      <c r="KL51" s="175"/>
      <c r="KM51" s="175"/>
      <c r="KN51" s="175"/>
      <c r="KO51" s="175"/>
      <c r="KP51" s="176" t="s">
        <v>213</v>
      </c>
      <c r="KQ51" s="175"/>
      <c r="KR51" s="176" t="s">
        <v>213</v>
      </c>
      <c r="KS51" s="175"/>
      <c r="KT51" s="175"/>
      <c r="KU51" s="175"/>
      <c r="KV51" s="175"/>
      <c r="KW51" s="175"/>
      <c r="KX51" s="175"/>
      <c r="KY51" s="176" t="s">
        <v>213</v>
      </c>
      <c r="KZ51" s="175"/>
      <c r="LA51" s="176" t="s">
        <v>213</v>
      </c>
      <c r="LB51" s="175"/>
      <c r="LC51" s="175"/>
      <c r="LD51" s="175"/>
      <c r="LE51" s="175"/>
      <c r="LF51" s="175"/>
      <c r="LG51" s="175"/>
      <c r="LH51" s="176" t="s">
        <v>213</v>
      </c>
      <c r="LI51" s="175"/>
      <c r="LJ51" s="176" t="s">
        <v>213</v>
      </c>
      <c r="LK51" s="175"/>
      <c r="LL51" s="175"/>
      <c r="LM51" s="175"/>
      <c r="LN51" s="175"/>
      <c r="LO51" s="175"/>
      <c r="LP51" s="175"/>
      <c r="LQ51" s="176" t="s">
        <v>213</v>
      </c>
      <c r="LR51" s="175"/>
      <c r="LS51" s="176" t="s">
        <v>213</v>
      </c>
      <c r="LT51" s="175"/>
      <c r="LU51" s="175"/>
      <c r="LV51" s="175"/>
      <c r="LW51" s="175"/>
      <c r="LX51" s="175"/>
      <c r="LY51" s="175"/>
      <c r="LZ51" s="176" t="s">
        <v>213</v>
      </c>
      <c r="MA51" s="175"/>
      <c r="MB51" s="176" t="s">
        <v>213</v>
      </c>
      <c r="MC51" s="175"/>
      <c r="MD51" s="17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</row>
    <row r="52" spans="1:421" x14ac:dyDescent="0.25">
      <c r="A52" s="176">
        <v>11261</v>
      </c>
      <c r="B52" s="176" t="s">
        <v>146</v>
      </c>
      <c r="C52" s="176" t="s">
        <v>214</v>
      </c>
      <c r="D52" s="176" t="s">
        <v>337</v>
      </c>
      <c r="E52" s="176" t="s">
        <v>0</v>
      </c>
      <c r="F52" s="176" t="s">
        <v>144</v>
      </c>
      <c r="G52" s="175"/>
      <c r="H52" s="175"/>
      <c r="I52" s="176">
        <v>1053</v>
      </c>
      <c r="J52" s="176" t="s">
        <v>346</v>
      </c>
      <c r="K52" s="176" t="s">
        <v>217</v>
      </c>
      <c r="L52" s="176">
        <v>46</v>
      </c>
      <c r="M52" s="176">
        <v>60</v>
      </c>
      <c r="N52" s="176">
        <v>53</v>
      </c>
      <c r="O52" s="176" t="s">
        <v>218</v>
      </c>
      <c r="P52" s="176">
        <v>0.75</v>
      </c>
      <c r="Q52" s="176">
        <v>0</v>
      </c>
      <c r="R52" s="175"/>
      <c r="S52" s="175"/>
      <c r="T52" s="176" t="s">
        <v>219</v>
      </c>
      <c r="U52" s="176" t="s">
        <v>220</v>
      </c>
      <c r="V52" s="175"/>
      <c r="W52" s="176">
        <v>20</v>
      </c>
      <c r="X52" s="176" t="s">
        <v>221</v>
      </c>
      <c r="Y52" s="176">
        <v>0.25</v>
      </c>
      <c r="Z52" s="176">
        <v>0</v>
      </c>
      <c r="AA52" s="175"/>
      <c r="AB52" s="175"/>
      <c r="AC52" s="176" t="s">
        <v>222</v>
      </c>
      <c r="AD52" s="176">
        <v>0</v>
      </c>
      <c r="AE52" s="176">
        <v>3</v>
      </c>
      <c r="AF52" s="176">
        <v>1.5</v>
      </c>
      <c r="AG52" s="176" t="s">
        <v>218</v>
      </c>
      <c r="AH52" s="176">
        <v>0.75</v>
      </c>
      <c r="AI52" s="176">
        <v>0</v>
      </c>
      <c r="AJ52" s="175"/>
      <c r="AK52" s="175"/>
      <c r="AL52" s="176" t="s">
        <v>315</v>
      </c>
      <c r="AM52" s="176">
        <v>41136</v>
      </c>
      <c r="AN52" s="175"/>
      <c r="AO52" s="176">
        <v>11.5</v>
      </c>
      <c r="AP52" s="176" t="s">
        <v>218</v>
      </c>
      <c r="AQ52" s="176">
        <v>0.75</v>
      </c>
      <c r="AR52" s="176">
        <v>0</v>
      </c>
      <c r="AS52" s="175"/>
      <c r="AT52" s="175"/>
      <c r="AU52" s="176" t="s">
        <v>226</v>
      </c>
      <c r="AV52" s="176" t="s">
        <v>220</v>
      </c>
      <c r="AW52" s="175"/>
      <c r="AX52" s="176">
        <v>20</v>
      </c>
      <c r="AY52" s="176" t="s">
        <v>225</v>
      </c>
      <c r="AZ52" s="176">
        <v>0.5</v>
      </c>
      <c r="BA52" s="176">
        <v>0</v>
      </c>
      <c r="BB52" s="175"/>
      <c r="BC52" s="175"/>
      <c r="BD52" s="176" t="s">
        <v>227</v>
      </c>
      <c r="BE52" s="176">
        <v>46</v>
      </c>
      <c r="BF52" s="176">
        <v>60</v>
      </c>
      <c r="BG52" s="176">
        <v>53</v>
      </c>
      <c r="BH52" s="176" t="s">
        <v>218</v>
      </c>
      <c r="BI52" s="176">
        <v>0.75</v>
      </c>
      <c r="BJ52" s="176">
        <v>0</v>
      </c>
      <c r="BK52" s="175"/>
      <c r="BL52" s="175"/>
      <c r="BM52" s="175"/>
      <c r="BN52" s="175"/>
      <c r="BO52" s="175"/>
      <c r="BP52" s="176" t="s">
        <v>213</v>
      </c>
      <c r="BQ52" s="175"/>
      <c r="BR52" s="176" t="s">
        <v>213</v>
      </c>
      <c r="BS52" s="176">
        <v>0</v>
      </c>
      <c r="BT52" s="175"/>
      <c r="BU52" s="175"/>
      <c r="BV52" s="175"/>
      <c r="BW52" s="175"/>
      <c r="BX52" s="175"/>
      <c r="BY52" s="176" t="s">
        <v>213</v>
      </c>
      <c r="BZ52" s="175"/>
      <c r="CA52" s="176" t="s">
        <v>213</v>
      </c>
      <c r="CB52" s="175"/>
      <c r="CC52" s="175"/>
      <c r="CD52" s="175"/>
      <c r="CE52" s="175"/>
      <c r="CF52" s="175"/>
      <c r="CG52" s="175"/>
      <c r="CH52" s="176" t="s">
        <v>213</v>
      </c>
      <c r="CI52" s="175"/>
      <c r="CJ52" s="176" t="s">
        <v>213</v>
      </c>
      <c r="CK52" s="175"/>
      <c r="CL52" s="175"/>
      <c r="CM52" s="175"/>
      <c r="CN52" s="175"/>
      <c r="CO52" s="175"/>
      <c r="CP52" s="175"/>
      <c r="CQ52" s="176" t="s">
        <v>213</v>
      </c>
      <c r="CR52" s="175"/>
      <c r="CS52" s="176" t="s">
        <v>213</v>
      </c>
      <c r="CT52" s="175"/>
      <c r="CU52" s="175"/>
      <c r="CV52" s="175"/>
      <c r="CW52" s="175"/>
      <c r="CX52" s="175"/>
      <c r="CY52" s="175"/>
      <c r="CZ52" s="176" t="s">
        <v>213</v>
      </c>
      <c r="DA52" s="175"/>
      <c r="DB52" s="176" t="s">
        <v>213</v>
      </c>
      <c r="DC52" s="175"/>
      <c r="DD52" s="175"/>
      <c r="DE52" s="175"/>
      <c r="DF52" s="175"/>
      <c r="DG52" s="175"/>
      <c r="DH52" s="175"/>
      <c r="DI52" s="176" t="s">
        <v>213</v>
      </c>
      <c r="DJ52" s="175"/>
      <c r="DK52" s="176" t="s">
        <v>213</v>
      </c>
      <c r="DL52" s="175"/>
      <c r="DM52" s="175"/>
      <c r="DN52" s="175"/>
      <c r="DO52" s="176" t="s">
        <v>228</v>
      </c>
      <c r="DP52" s="176">
        <v>41136</v>
      </c>
      <c r="DQ52" s="175"/>
      <c r="DR52" s="176">
        <v>11.5</v>
      </c>
      <c r="DS52" s="176" t="s">
        <v>218</v>
      </c>
      <c r="DT52" s="176">
        <v>0.75</v>
      </c>
      <c r="DU52" s="176">
        <v>0</v>
      </c>
      <c r="DV52" s="175"/>
      <c r="DW52" s="175"/>
      <c r="DX52" s="176" t="s">
        <v>229</v>
      </c>
      <c r="DY52" s="176" t="s">
        <v>224</v>
      </c>
      <c r="DZ52" s="175"/>
      <c r="EA52" s="176">
        <v>30</v>
      </c>
      <c r="EB52" s="176" t="s">
        <v>218</v>
      </c>
      <c r="EC52" s="176">
        <v>0.75</v>
      </c>
      <c r="ED52" s="176">
        <v>0</v>
      </c>
      <c r="EE52" s="175"/>
      <c r="EF52" s="175"/>
      <c r="EG52" s="176" t="s">
        <v>230</v>
      </c>
      <c r="EH52" s="176" t="s">
        <v>224</v>
      </c>
      <c r="EI52" s="175"/>
      <c r="EJ52" s="176">
        <v>30</v>
      </c>
      <c r="EK52" s="176" t="s">
        <v>225</v>
      </c>
      <c r="EL52" s="176">
        <v>0.5</v>
      </c>
      <c r="EM52" s="176">
        <v>0</v>
      </c>
      <c r="EN52" s="175"/>
      <c r="EO52" s="175"/>
      <c r="EP52" s="176" t="s">
        <v>340</v>
      </c>
      <c r="EQ52" s="176">
        <v>16</v>
      </c>
      <c r="ER52" s="176">
        <v>21</v>
      </c>
      <c r="ES52" s="176">
        <v>18.5</v>
      </c>
      <c r="ET52" s="176" t="s">
        <v>576</v>
      </c>
      <c r="EU52" s="176">
        <v>0.25</v>
      </c>
      <c r="EV52" s="175"/>
      <c r="EW52" s="175"/>
      <c r="EX52" s="175"/>
      <c r="EY52" s="175"/>
      <c r="EZ52" s="175"/>
      <c r="FA52" s="175"/>
      <c r="FB52" s="176" t="s">
        <v>213</v>
      </c>
      <c r="FC52" s="175"/>
      <c r="FD52" s="176" t="s">
        <v>213</v>
      </c>
      <c r="FE52" s="175"/>
      <c r="FF52" s="175"/>
      <c r="FG52" s="175"/>
      <c r="FH52" s="175"/>
      <c r="FI52" s="175"/>
      <c r="FJ52" s="175"/>
      <c r="FK52" s="176" t="s">
        <v>213</v>
      </c>
      <c r="FL52" s="175"/>
      <c r="FM52" s="176" t="s">
        <v>213</v>
      </c>
      <c r="FN52" s="175"/>
      <c r="FO52" s="176" t="s">
        <v>258</v>
      </c>
      <c r="FP52" s="175"/>
      <c r="FQ52" s="175"/>
      <c r="FR52" s="175"/>
      <c r="FS52" s="175"/>
      <c r="FT52" s="176" t="s">
        <v>213</v>
      </c>
      <c r="FU52" s="175"/>
      <c r="FV52" s="176" t="s">
        <v>213</v>
      </c>
      <c r="FW52" s="175"/>
      <c r="FX52" s="175"/>
      <c r="FY52" s="175"/>
      <c r="FZ52" s="176" t="s">
        <v>232</v>
      </c>
      <c r="GA52" s="176">
        <v>0</v>
      </c>
      <c r="GB52" s="176">
        <v>3</v>
      </c>
      <c r="GC52" s="176">
        <v>1.5</v>
      </c>
      <c r="GD52" s="176" t="s">
        <v>233</v>
      </c>
      <c r="GE52" s="176">
        <v>0.9</v>
      </c>
      <c r="GF52" s="176">
        <v>0</v>
      </c>
      <c r="GG52" s="175"/>
      <c r="GH52" s="175"/>
      <c r="GI52" s="176" t="s">
        <v>234</v>
      </c>
      <c r="GJ52" s="176" t="s">
        <v>235</v>
      </c>
      <c r="GK52" s="175"/>
      <c r="GL52" s="176">
        <v>10</v>
      </c>
      <c r="GM52" s="176" t="s">
        <v>225</v>
      </c>
      <c r="GN52" s="176">
        <v>0.5</v>
      </c>
      <c r="GO52" s="176">
        <v>0</v>
      </c>
      <c r="GP52" s="175"/>
      <c r="GQ52" s="175"/>
      <c r="GR52" s="175"/>
      <c r="GS52" s="175"/>
      <c r="GT52" s="175"/>
      <c r="GU52" s="176" t="s">
        <v>213</v>
      </c>
      <c r="GV52" s="175"/>
      <c r="GW52" s="176" t="s">
        <v>213</v>
      </c>
      <c r="GX52" s="175"/>
      <c r="GY52" s="175"/>
      <c r="GZ52" s="175"/>
      <c r="HA52" s="175"/>
      <c r="HB52" s="175"/>
      <c r="HC52" s="175"/>
      <c r="HD52" s="176" t="s">
        <v>213</v>
      </c>
      <c r="HE52" s="175"/>
      <c r="HF52" s="176" t="s">
        <v>213</v>
      </c>
      <c r="HG52" s="176">
        <v>0</v>
      </c>
      <c r="HH52" s="175"/>
      <c r="HI52" s="175"/>
      <c r="HJ52" s="175"/>
      <c r="HK52" s="175"/>
      <c r="HL52" s="175"/>
      <c r="HM52" s="176" t="s">
        <v>213</v>
      </c>
      <c r="HN52" s="175"/>
      <c r="HO52" s="176" t="s">
        <v>213</v>
      </c>
      <c r="HP52" s="176">
        <v>0</v>
      </c>
      <c r="HQ52" s="175"/>
      <c r="HR52" s="175"/>
      <c r="HS52" s="175"/>
      <c r="HT52" s="175"/>
      <c r="HU52" s="175"/>
      <c r="HV52" s="176" t="s">
        <v>213</v>
      </c>
      <c r="HW52" s="175"/>
      <c r="HX52" s="176" t="s">
        <v>213</v>
      </c>
      <c r="HY52" s="176">
        <v>6</v>
      </c>
      <c r="HZ52" s="175"/>
      <c r="IA52" s="175"/>
      <c r="IB52" s="175"/>
      <c r="IC52" s="175"/>
      <c r="ID52" s="175"/>
      <c r="IE52" s="176" t="s">
        <v>213</v>
      </c>
      <c r="IF52" s="175"/>
      <c r="IG52" s="176" t="s">
        <v>213</v>
      </c>
      <c r="IH52" s="175"/>
      <c r="II52" s="175"/>
      <c r="IJ52" s="175"/>
      <c r="IK52" s="175"/>
      <c r="IL52" s="175"/>
      <c r="IM52" s="175"/>
      <c r="IN52" s="176" t="s">
        <v>213</v>
      </c>
      <c r="IO52" s="175"/>
      <c r="IP52" s="176" t="s">
        <v>213</v>
      </c>
      <c r="IQ52" s="175"/>
      <c r="IR52" s="175"/>
      <c r="IS52" s="175"/>
      <c r="IT52" s="175"/>
      <c r="IU52" s="175"/>
      <c r="IV52" s="175"/>
      <c r="IW52" s="176" t="s">
        <v>213</v>
      </c>
      <c r="IX52" s="175"/>
      <c r="IY52" s="176" t="s">
        <v>213</v>
      </c>
      <c r="IZ52" s="175"/>
      <c r="JA52" s="175"/>
      <c r="JB52" s="175"/>
      <c r="JC52" s="175"/>
      <c r="JD52" s="175"/>
      <c r="JE52" s="175"/>
      <c r="JF52" s="176" t="s">
        <v>213</v>
      </c>
      <c r="JG52" s="175"/>
      <c r="JH52" s="176" t="s">
        <v>213</v>
      </c>
      <c r="JI52" s="175"/>
      <c r="JJ52" s="175"/>
      <c r="JK52" s="175"/>
      <c r="JL52" s="175"/>
      <c r="JM52" s="175"/>
      <c r="JN52" s="175"/>
      <c r="JO52" s="176" t="s">
        <v>213</v>
      </c>
      <c r="JP52" s="175"/>
      <c r="JQ52" s="176" t="s">
        <v>213</v>
      </c>
      <c r="JR52" s="175"/>
      <c r="JS52" s="175"/>
      <c r="JT52" s="175"/>
      <c r="JU52" s="175"/>
      <c r="JV52" s="175"/>
      <c r="JW52" s="175"/>
      <c r="JX52" s="176" t="s">
        <v>213</v>
      </c>
      <c r="JY52" s="175"/>
      <c r="JZ52" s="176" t="s">
        <v>213</v>
      </c>
      <c r="KA52" s="175"/>
      <c r="KB52" s="175"/>
      <c r="KC52" s="175"/>
      <c r="KD52" s="175"/>
      <c r="KE52" s="175"/>
      <c r="KF52" s="175"/>
      <c r="KG52" s="176" t="s">
        <v>213</v>
      </c>
      <c r="KH52" s="175"/>
      <c r="KI52" s="176" t="s">
        <v>213</v>
      </c>
      <c r="KJ52" s="175"/>
      <c r="KK52" s="175"/>
      <c r="KL52" s="175"/>
      <c r="KM52" s="175"/>
      <c r="KN52" s="175"/>
      <c r="KO52" s="175"/>
      <c r="KP52" s="176" t="s">
        <v>213</v>
      </c>
      <c r="KQ52" s="175"/>
      <c r="KR52" s="176" t="s">
        <v>213</v>
      </c>
      <c r="KS52" s="175"/>
      <c r="KT52" s="176" t="s">
        <v>258</v>
      </c>
      <c r="KU52" s="175"/>
      <c r="KV52" s="175"/>
      <c r="KW52" s="175"/>
      <c r="KX52" s="175"/>
      <c r="KY52" s="176" t="s">
        <v>213</v>
      </c>
      <c r="KZ52" s="175"/>
      <c r="LA52" s="176" t="s">
        <v>213</v>
      </c>
      <c r="LB52" s="175"/>
      <c r="LC52" s="175"/>
      <c r="LD52" s="175"/>
      <c r="LE52" s="175"/>
      <c r="LF52" s="175"/>
      <c r="LG52" s="175"/>
      <c r="LH52" s="176" t="s">
        <v>213</v>
      </c>
      <c r="LI52" s="175"/>
      <c r="LJ52" s="176" t="s">
        <v>213</v>
      </c>
      <c r="LK52" s="175"/>
      <c r="LL52" s="175"/>
      <c r="LM52" s="175"/>
      <c r="LN52" s="175"/>
      <c r="LO52" s="175"/>
      <c r="LP52" s="175"/>
      <c r="LQ52" s="176" t="s">
        <v>213</v>
      </c>
      <c r="LR52" s="175"/>
      <c r="LS52" s="176" t="s">
        <v>213</v>
      </c>
      <c r="LT52" s="175"/>
      <c r="LU52" s="175"/>
      <c r="LV52" s="175"/>
      <c r="LW52" s="175"/>
      <c r="LX52" s="175"/>
      <c r="LY52" s="175"/>
      <c r="LZ52" s="176" t="s">
        <v>213</v>
      </c>
      <c r="MA52" s="175"/>
      <c r="MB52" s="176" t="s">
        <v>213</v>
      </c>
      <c r="MC52" s="175"/>
      <c r="MD52" s="17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</row>
    <row r="53" spans="1:421" x14ac:dyDescent="0.25">
      <c r="A53" s="176">
        <v>11262</v>
      </c>
      <c r="B53" s="176" t="s">
        <v>347</v>
      </c>
      <c r="C53" s="176" t="s">
        <v>247</v>
      </c>
      <c r="D53" s="176" t="s">
        <v>337</v>
      </c>
      <c r="E53" s="176" t="s">
        <v>0</v>
      </c>
      <c r="F53" s="176" t="s">
        <v>278</v>
      </c>
      <c r="G53" s="175"/>
      <c r="H53" s="175"/>
      <c r="I53" s="176">
        <v>54</v>
      </c>
      <c r="J53" s="176" t="s">
        <v>323</v>
      </c>
      <c r="K53" s="175"/>
      <c r="L53" s="175"/>
      <c r="M53" s="175"/>
      <c r="N53" s="176" t="s">
        <v>213</v>
      </c>
      <c r="O53" s="175"/>
      <c r="P53" s="176" t="s">
        <v>213</v>
      </c>
      <c r="Q53" s="175"/>
      <c r="R53" s="175"/>
      <c r="S53" s="175"/>
      <c r="T53" s="176" t="s">
        <v>237</v>
      </c>
      <c r="U53" s="175"/>
      <c r="V53" s="175"/>
      <c r="W53" s="176" t="s">
        <v>213</v>
      </c>
      <c r="X53" s="175"/>
      <c r="Y53" s="176" t="s">
        <v>213</v>
      </c>
      <c r="Z53" s="175"/>
      <c r="AA53" s="175"/>
      <c r="AB53" s="175"/>
      <c r="AC53" s="175"/>
      <c r="AD53" s="175"/>
      <c r="AE53" s="175"/>
      <c r="AF53" s="176" t="s">
        <v>213</v>
      </c>
      <c r="AG53" s="175"/>
      <c r="AH53" s="176" t="s">
        <v>213</v>
      </c>
      <c r="AI53" s="175"/>
      <c r="AJ53" s="175"/>
      <c r="AK53" s="175"/>
      <c r="AL53" s="176" t="s">
        <v>223</v>
      </c>
      <c r="AM53" s="175"/>
      <c r="AN53" s="175"/>
      <c r="AO53" s="176" t="s">
        <v>213</v>
      </c>
      <c r="AP53" s="175"/>
      <c r="AQ53" s="176" t="s">
        <v>213</v>
      </c>
      <c r="AR53" s="175"/>
      <c r="AS53" s="175"/>
      <c r="AT53" s="175"/>
      <c r="AU53" s="175"/>
      <c r="AV53" s="175"/>
      <c r="AW53" s="175"/>
      <c r="AX53" s="176" t="s">
        <v>213</v>
      </c>
      <c r="AY53" s="175"/>
      <c r="AZ53" s="176" t="s">
        <v>213</v>
      </c>
      <c r="BA53" s="175"/>
      <c r="BB53" s="175"/>
      <c r="BC53" s="175"/>
      <c r="BD53" s="175"/>
      <c r="BE53" s="175"/>
      <c r="BF53" s="175"/>
      <c r="BG53" s="176" t="s">
        <v>213</v>
      </c>
      <c r="BH53" s="175"/>
      <c r="BI53" s="176" t="s">
        <v>213</v>
      </c>
      <c r="BJ53" s="175"/>
      <c r="BK53" s="175"/>
      <c r="BL53" s="175"/>
      <c r="BM53" s="175"/>
      <c r="BN53" s="175"/>
      <c r="BO53" s="175"/>
      <c r="BP53" s="176" t="s">
        <v>213</v>
      </c>
      <c r="BQ53" s="175"/>
      <c r="BR53" s="176" t="s">
        <v>213</v>
      </c>
      <c r="BS53" s="175"/>
      <c r="BT53" s="175"/>
      <c r="BU53" s="175"/>
      <c r="BV53" s="175"/>
      <c r="BW53" s="175"/>
      <c r="BX53" s="175"/>
      <c r="BY53" s="176" t="s">
        <v>213</v>
      </c>
      <c r="BZ53" s="175"/>
      <c r="CA53" s="176" t="s">
        <v>213</v>
      </c>
      <c r="CB53" s="175"/>
      <c r="CC53" s="175"/>
      <c r="CD53" s="175"/>
      <c r="CE53" s="175"/>
      <c r="CF53" s="175"/>
      <c r="CG53" s="175"/>
      <c r="CH53" s="176" t="s">
        <v>213</v>
      </c>
      <c r="CI53" s="175"/>
      <c r="CJ53" s="176" t="s">
        <v>213</v>
      </c>
      <c r="CK53" s="175"/>
      <c r="CL53" s="175"/>
      <c r="CM53" s="175"/>
      <c r="CN53" s="175"/>
      <c r="CO53" s="175"/>
      <c r="CP53" s="175"/>
      <c r="CQ53" s="176" t="s">
        <v>213</v>
      </c>
      <c r="CR53" s="175"/>
      <c r="CS53" s="176" t="s">
        <v>213</v>
      </c>
      <c r="CT53" s="175"/>
      <c r="CU53" s="175"/>
      <c r="CV53" s="175"/>
      <c r="CW53" s="175"/>
      <c r="CX53" s="175"/>
      <c r="CY53" s="175"/>
      <c r="CZ53" s="176" t="s">
        <v>213</v>
      </c>
      <c r="DA53" s="175"/>
      <c r="DB53" s="176" t="s">
        <v>213</v>
      </c>
      <c r="DC53" s="175"/>
      <c r="DD53" s="175"/>
      <c r="DE53" s="175"/>
      <c r="DF53" s="175"/>
      <c r="DG53" s="175"/>
      <c r="DH53" s="175"/>
      <c r="DI53" s="176" t="s">
        <v>213</v>
      </c>
      <c r="DJ53" s="175"/>
      <c r="DK53" s="176" t="s">
        <v>213</v>
      </c>
      <c r="DL53" s="175"/>
      <c r="DM53" s="175"/>
      <c r="DN53" s="175"/>
      <c r="DO53" s="175"/>
      <c r="DP53" s="175"/>
      <c r="DQ53" s="175"/>
      <c r="DR53" s="176" t="s">
        <v>213</v>
      </c>
      <c r="DS53" s="175"/>
      <c r="DT53" s="176" t="s">
        <v>213</v>
      </c>
      <c r="DU53" s="175"/>
      <c r="DV53" s="175"/>
      <c r="DW53" s="175"/>
      <c r="DX53" s="175"/>
      <c r="DY53" s="175"/>
      <c r="DZ53" s="175"/>
      <c r="EA53" s="176" t="s">
        <v>213</v>
      </c>
      <c r="EB53" s="175"/>
      <c r="EC53" s="176" t="s">
        <v>213</v>
      </c>
      <c r="ED53" s="175"/>
      <c r="EE53" s="175"/>
      <c r="EF53" s="175"/>
      <c r="EG53" s="175"/>
      <c r="EH53" s="175"/>
      <c r="EI53" s="175"/>
      <c r="EJ53" s="176" t="s">
        <v>213</v>
      </c>
      <c r="EK53" s="175"/>
      <c r="EL53" s="176" t="s">
        <v>213</v>
      </c>
      <c r="EM53" s="175"/>
      <c r="EN53" s="175"/>
      <c r="EO53" s="175"/>
      <c r="EP53" s="175"/>
      <c r="EQ53" s="175"/>
      <c r="ER53" s="175"/>
      <c r="ES53" s="176" t="s">
        <v>213</v>
      </c>
      <c r="ET53" s="175"/>
      <c r="EU53" s="176" t="s">
        <v>213</v>
      </c>
      <c r="EV53" s="175"/>
      <c r="EW53" s="175"/>
      <c r="EX53" s="175"/>
      <c r="EY53" s="175"/>
      <c r="EZ53" s="175"/>
      <c r="FA53" s="175"/>
      <c r="FB53" s="176" t="s">
        <v>213</v>
      </c>
      <c r="FC53" s="175"/>
      <c r="FD53" s="176" t="s">
        <v>213</v>
      </c>
      <c r="FE53" s="175"/>
      <c r="FF53" s="175"/>
      <c r="FG53" s="175"/>
      <c r="FH53" s="175"/>
      <c r="FI53" s="175"/>
      <c r="FJ53" s="175"/>
      <c r="FK53" s="176" t="s">
        <v>213</v>
      </c>
      <c r="FL53" s="175"/>
      <c r="FM53" s="176" t="s">
        <v>213</v>
      </c>
      <c r="FN53" s="175"/>
      <c r="FO53" s="175"/>
      <c r="FP53" s="175"/>
      <c r="FQ53" s="175"/>
      <c r="FR53" s="175"/>
      <c r="FS53" s="175"/>
      <c r="FT53" s="176" t="s">
        <v>213</v>
      </c>
      <c r="FU53" s="175"/>
      <c r="FV53" s="176" t="s">
        <v>213</v>
      </c>
      <c r="FW53" s="175"/>
      <c r="FX53" s="175"/>
      <c r="FY53" s="175"/>
      <c r="FZ53" s="175"/>
      <c r="GA53" s="175"/>
      <c r="GB53" s="175"/>
      <c r="GC53" s="176" t="s">
        <v>213</v>
      </c>
      <c r="GD53" s="175"/>
      <c r="GE53" s="176" t="s">
        <v>213</v>
      </c>
      <c r="GF53" s="175"/>
      <c r="GG53" s="175"/>
      <c r="GH53" s="175"/>
      <c r="GI53" s="175"/>
      <c r="GJ53" s="175"/>
      <c r="GK53" s="175"/>
      <c r="GL53" s="176" t="s">
        <v>213</v>
      </c>
      <c r="GM53" s="175"/>
      <c r="GN53" s="176" t="s">
        <v>213</v>
      </c>
      <c r="GO53" s="175"/>
      <c r="GP53" s="175"/>
      <c r="GQ53" s="175"/>
      <c r="GR53" s="175"/>
      <c r="GS53" s="175"/>
      <c r="GT53" s="175"/>
      <c r="GU53" s="176" t="s">
        <v>213</v>
      </c>
      <c r="GV53" s="175"/>
      <c r="GW53" s="176" t="s">
        <v>213</v>
      </c>
      <c r="GX53" s="175"/>
      <c r="GY53" s="175"/>
      <c r="GZ53" s="175"/>
      <c r="HA53" s="175"/>
      <c r="HB53" s="175"/>
      <c r="HC53" s="175"/>
      <c r="HD53" s="176" t="s">
        <v>213</v>
      </c>
      <c r="HE53" s="175"/>
      <c r="HF53" s="176" t="s">
        <v>213</v>
      </c>
      <c r="HG53" s="175"/>
      <c r="HH53" s="175"/>
      <c r="HI53" s="175"/>
      <c r="HJ53" s="175"/>
      <c r="HK53" s="175"/>
      <c r="HL53" s="175"/>
      <c r="HM53" s="176" t="s">
        <v>213</v>
      </c>
      <c r="HN53" s="175"/>
      <c r="HO53" s="176" t="s">
        <v>213</v>
      </c>
      <c r="HP53" s="175"/>
      <c r="HQ53" s="175"/>
      <c r="HR53" s="175"/>
      <c r="HS53" s="175"/>
      <c r="HT53" s="175"/>
      <c r="HU53" s="175"/>
      <c r="HV53" s="176" t="s">
        <v>213</v>
      </c>
      <c r="HW53" s="175"/>
      <c r="HX53" s="176" t="s">
        <v>213</v>
      </c>
      <c r="HY53" s="175"/>
      <c r="HZ53" s="175"/>
      <c r="IA53" s="175"/>
      <c r="IB53" s="175"/>
      <c r="IC53" s="175"/>
      <c r="ID53" s="175"/>
      <c r="IE53" s="176" t="s">
        <v>213</v>
      </c>
      <c r="IF53" s="175"/>
      <c r="IG53" s="176" t="s">
        <v>213</v>
      </c>
      <c r="IH53" s="175"/>
      <c r="II53" s="175"/>
      <c r="IJ53" s="175"/>
      <c r="IK53" s="175"/>
      <c r="IL53" s="175"/>
      <c r="IM53" s="175"/>
      <c r="IN53" s="176" t="s">
        <v>213</v>
      </c>
      <c r="IO53" s="175"/>
      <c r="IP53" s="176" t="s">
        <v>213</v>
      </c>
      <c r="IQ53" s="175"/>
      <c r="IR53" s="175"/>
      <c r="IS53" s="175"/>
      <c r="IT53" s="175"/>
      <c r="IU53" s="175"/>
      <c r="IV53" s="175"/>
      <c r="IW53" s="176" t="s">
        <v>213</v>
      </c>
      <c r="IX53" s="175"/>
      <c r="IY53" s="176" t="s">
        <v>213</v>
      </c>
      <c r="IZ53" s="175"/>
      <c r="JA53" s="175"/>
      <c r="JB53" s="175"/>
      <c r="JC53" s="175"/>
      <c r="JD53" s="175"/>
      <c r="JE53" s="175"/>
      <c r="JF53" s="176" t="s">
        <v>213</v>
      </c>
      <c r="JG53" s="175"/>
      <c r="JH53" s="176" t="s">
        <v>213</v>
      </c>
      <c r="JI53" s="175"/>
      <c r="JJ53" s="175"/>
      <c r="JK53" s="175"/>
      <c r="JL53" s="175"/>
      <c r="JM53" s="175"/>
      <c r="JN53" s="175"/>
      <c r="JO53" s="176" t="s">
        <v>213</v>
      </c>
      <c r="JP53" s="175"/>
      <c r="JQ53" s="176" t="s">
        <v>213</v>
      </c>
      <c r="JR53" s="175"/>
      <c r="JS53" s="175"/>
      <c r="JT53" s="175"/>
      <c r="JU53" s="175"/>
      <c r="JV53" s="175"/>
      <c r="JW53" s="175"/>
      <c r="JX53" s="176" t="s">
        <v>213</v>
      </c>
      <c r="JY53" s="175"/>
      <c r="JZ53" s="176" t="s">
        <v>213</v>
      </c>
      <c r="KA53" s="175"/>
      <c r="KB53" s="175"/>
      <c r="KC53" s="175"/>
      <c r="KD53" s="175"/>
      <c r="KE53" s="175"/>
      <c r="KF53" s="175"/>
      <c r="KG53" s="176" t="s">
        <v>213</v>
      </c>
      <c r="KH53" s="175"/>
      <c r="KI53" s="176" t="s">
        <v>213</v>
      </c>
      <c r="KJ53" s="175"/>
      <c r="KK53" s="175"/>
      <c r="KL53" s="175"/>
      <c r="KM53" s="175"/>
      <c r="KN53" s="175"/>
      <c r="KO53" s="175"/>
      <c r="KP53" s="176" t="s">
        <v>213</v>
      </c>
      <c r="KQ53" s="175"/>
      <c r="KR53" s="176" t="s">
        <v>213</v>
      </c>
      <c r="KS53" s="175"/>
      <c r="KT53" s="175"/>
      <c r="KU53" s="175"/>
      <c r="KV53" s="175"/>
      <c r="KW53" s="175"/>
      <c r="KX53" s="175"/>
      <c r="KY53" s="176" t="s">
        <v>213</v>
      </c>
      <c r="KZ53" s="175"/>
      <c r="LA53" s="176" t="s">
        <v>213</v>
      </c>
      <c r="LB53" s="175"/>
      <c r="LC53" s="175"/>
      <c r="LD53" s="175"/>
      <c r="LE53" s="175"/>
      <c r="LF53" s="175"/>
      <c r="LG53" s="175"/>
      <c r="LH53" s="176" t="s">
        <v>213</v>
      </c>
      <c r="LI53" s="175"/>
      <c r="LJ53" s="176" t="s">
        <v>213</v>
      </c>
      <c r="LK53" s="175"/>
      <c r="LL53" s="175"/>
      <c r="LM53" s="175"/>
      <c r="LN53" s="175"/>
      <c r="LO53" s="175"/>
      <c r="LP53" s="175"/>
      <c r="LQ53" s="176" t="s">
        <v>213</v>
      </c>
      <c r="LR53" s="175"/>
      <c r="LS53" s="176" t="s">
        <v>213</v>
      </c>
      <c r="LT53" s="175"/>
      <c r="LU53" s="175"/>
      <c r="LV53" s="175"/>
      <c r="LW53" s="175"/>
      <c r="LX53" s="175"/>
      <c r="LY53" s="175"/>
      <c r="LZ53" s="176" t="s">
        <v>213</v>
      </c>
      <c r="MA53" s="175"/>
      <c r="MB53" s="176" t="s">
        <v>213</v>
      </c>
      <c r="MC53" s="175"/>
      <c r="MD53" s="17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</row>
    <row r="54" spans="1:421" x14ac:dyDescent="0.25">
      <c r="A54" s="176">
        <v>11263</v>
      </c>
      <c r="B54" s="176" t="s">
        <v>348</v>
      </c>
      <c r="C54" s="176" t="s">
        <v>267</v>
      </c>
      <c r="D54" s="176" t="s">
        <v>337</v>
      </c>
      <c r="E54" s="176" t="s">
        <v>0</v>
      </c>
      <c r="F54" s="176" t="s">
        <v>278</v>
      </c>
      <c r="G54" s="175"/>
      <c r="H54" s="175"/>
      <c r="I54" s="176">
        <v>97</v>
      </c>
      <c r="J54" s="176" t="s">
        <v>346</v>
      </c>
      <c r="K54" s="175"/>
      <c r="L54" s="175"/>
      <c r="M54" s="175"/>
      <c r="N54" s="176" t="s">
        <v>213</v>
      </c>
      <c r="O54" s="175"/>
      <c r="P54" s="176" t="s">
        <v>213</v>
      </c>
      <c r="Q54" s="175"/>
      <c r="R54" s="175"/>
      <c r="S54" s="175"/>
      <c r="T54" s="176" t="s">
        <v>244</v>
      </c>
      <c r="U54" s="175"/>
      <c r="V54" s="175"/>
      <c r="W54" s="176" t="s">
        <v>213</v>
      </c>
      <c r="X54" s="175"/>
      <c r="Y54" s="176" t="s">
        <v>213</v>
      </c>
      <c r="Z54" s="175"/>
      <c r="AA54" s="175"/>
      <c r="AB54" s="175"/>
      <c r="AC54" s="175"/>
      <c r="AD54" s="175"/>
      <c r="AE54" s="175"/>
      <c r="AF54" s="176" t="s">
        <v>213</v>
      </c>
      <c r="AG54" s="175"/>
      <c r="AH54" s="176" t="s">
        <v>213</v>
      </c>
      <c r="AI54" s="175"/>
      <c r="AJ54" s="175"/>
      <c r="AK54" s="175"/>
      <c r="AL54" s="176" t="s">
        <v>223</v>
      </c>
      <c r="AM54" s="175"/>
      <c r="AN54" s="175"/>
      <c r="AO54" s="176" t="s">
        <v>213</v>
      </c>
      <c r="AP54" s="175"/>
      <c r="AQ54" s="176" t="s">
        <v>213</v>
      </c>
      <c r="AR54" s="175"/>
      <c r="AS54" s="175"/>
      <c r="AT54" s="175"/>
      <c r="AU54" s="175"/>
      <c r="AV54" s="175"/>
      <c r="AW54" s="175"/>
      <c r="AX54" s="176" t="s">
        <v>213</v>
      </c>
      <c r="AY54" s="175"/>
      <c r="AZ54" s="176" t="s">
        <v>213</v>
      </c>
      <c r="BA54" s="175"/>
      <c r="BB54" s="175"/>
      <c r="BC54" s="175"/>
      <c r="BD54" s="175"/>
      <c r="BE54" s="175"/>
      <c r="BF54" s="175"/>
      <c r="BG54" s="176" t="s">
        <v>213</v>
      </c>
      <c r="BH54" s="175"/>
      <c r="BI54" s="176" t="s">
        <v>213</v>
      </c>
      <c r="BJ54" s="175"/>
      <c r="BK54" s="175"/>
      <c r="BL54" s="175"/>
      <c r="BM54" s="175"/>
      <c r="BN54" s="175"/>
      <c r="BO54" s="175"/>
      <c r="BP54" s="176" t="s">
        <v>213</v>
      </c>
      <c r="BQ54" s="175"/>
      <c r="BR54" s="176" t="s">
        <v>213</v>
      </c>
      <c r="BS54" s="176">
        <v>2</v>
      </c>
      <c r="BT54" s="175"/>
      <c r="BU54" s="175"/>
      <c r="BV54" s="175"/>
      <c r="BW54" s="175"/>
      <c r="BX54" s="175"/>
      <c r="BY54" s="176" t="s">
        <v>213</v>
      </c>
      <c r="BZ54" s="175"/>
      <c r="CA54" s="176" t="s">
        <v>213</v>
      </c>
      <c r="CB54" s="176">
        <v>2</v>
      </c>
      <c r="CC54" s="175"/>
      <c r="CD54" s="175"/>
      <c r="CE54" s="175"/>
      <c r="CF54" s="175"/>
      <c r="CG54" s="175"/>
      <c r="CH54" s="176" t="s">
        <v>213</v>
      </c>
      <c r="CI54" s="175"/>
      <c r="CJ54" s="176" t="s">
        <v>213</v>
      </c>
      <c r="CK54" s="176">
        <v>2</v>
      </c>
      <c r="CL54" s="175"/>
      <c r="CM54" s="175"/>
      <c r="CN54" s="175"/>
      <c r="CO54" s="175"/>
      <c r="CP54" s="175"/>
      <c r="CQ54" s="176" t="s">
        <v>213</v>
      </c>
      <c r="CR54" s="175"/>
      <c r="CS54" s="176" t="s">
        <v>213</v>
      </c>
      <c r="CT54" s="175"/>
      <c r="CU54" s="175"/>
      <c r="CV54" s="175"/>
      <c r="CW54" s="175"/>
      <c r="CX54" s="175"/>
      <c r="CY54" s="175"/>
      <c r="CZ54" s="176" t="s">
        <v>213</v>
      </c>
      <c r="DA54" s="175"/>
      <c r="DB54" s="176" t="s">
        <v>213</v>
      </c>
      <c r="DC54" s="175"/>
      <c r="DD54" s="175"/>
      <c r="DE54" s="175"/>
      <c r="DF54" s="175"/>
      <c r="DG54" s="175"/>
      <c r="DH54" s="175"/>
      <c r="DI54" s="176" t="s">
        <v>213</v>
      </c>
      <c r="DJ54" s="175"/>
      <c r="DK54" s="176" t="s">
        <v>213</v>
      </c>
      <c r="DL54" s="175"/>
      <c r="DM54" s="175"/>
      <c r="DN54" s="175"/>
      <c r="DO54" s="175"/>
      <c r="DP54" s="175"/>
      <c r="DQ54" s="175"/>
      <c r="DR54" s="176" t="s">
        <v>213</v>
      </c>
      <c r="DS54" s="175"/>
      <c r="DT54" s="176" t="s">
        <v>213</v>
      </c>
      <c r="DU54" s="175"/>
      <c r="DV54" s="175"/>
      <c r="DW54" s="175"/>
      <c r="DX54" s="175"/>
      <c r="DY54" s="175"/>
      <c r="DZ54" s="175"/>
      <c r="EA54" s="176" t="s">
        <v>213</v>
      </c>
      <c r="EB54" s="175"/>
      <c r="EC54" s="176" t="s">
        <v>213</v>
      </c>
      <c r="ED54" s="175"/>
      <c r="EE54" s="175"/>
      <c r="EF54" s="175"/>
      <c r="EG54" s="175"/>
      <c r="EH54" s="175"/>
      <c r="EI54" s="175"/>
      <c r="EJ54" s="176" t="s">
        <v>213</v>
      </c>
      <c r="EK54" s="175"/>
      <c r="EL54" s="176" t="s">
        <v>213</v>
      </c>
      <c r="EM54" s="175"/>
      <c r="EN54" s="175"/>
      <c r="EO54" s="175"/>
      <c r="EP54" s="175"/>
      <c r="EQ54" s="175"/>
      <c r="ER54" s="175"/>
      <c r="ES54" s="176" t="s">
        <v>213</v>
      </c>
      <c r="ET54" s="175"/>
      <c r="EU54" s="176" t="s">
        <v>213</v>
      </c>
      <c r="EV54" s="175"/>
      <c r="EW54" s="175"/>
      <c r="EX54" s="175"/>
      <c r="EY54" s="175"/>
      <c r="EZ54" s="175"/>
      <c r="FA54" s="175"/>
      <c r="FB54" s="176" t="s">
        <v>213</v>
      </c>
      <c r="FC54" s="175"/>
      <c r="FD54" s="176" t="s">
        <v>213</v>
      </c>
      <c r="FE54" s="175"/>
      <c r="FF54" s="175"/>
      <c r="FG54" s="175"/>
      <c r="FH54" s="175"/>
      <c r="FI54" s="175"/>
      <c r="FJ54" s="175"/>
      <c r="FK54" s="176" t="s">
        <v>213</v>
      </c>
      <c r="FL54" s="175"/>
      <c r="FM54" s="176" t="s">
        <v>213</v>
      </c>
      <c r="FN54" s="175"/>
      <c r="FO54" s="175"/>
      <c r="FP54" s="175"/>
      <c r="FQ54" s="175"/>
      <c r="FR54" s="175"/>
      <c r="FS54" s="175"/>
      <c r="FT54" s="176" t="s">
        <v>213</v>
      </c>
      <c r="FU54" s="175"/>
      <c r="FV54" s="176" t="s">
        <v>213</v>
      </c>
      <c r="FW54" s="175"/>
      <c r="FX54" s="175"/>
      <c r="FY54" s="175"/>
      <c r="FZ54" s="175"/>
      <c r="GA54" s="175"/>
      <c r="GB54" s="175"/>
      <c r="GC54" s="176" t="s">
        <v>213</v>
      </c>
      <c r="GD54" s="175"/>
      <c r="GE54" s="176" t="s">
        <v>213</v>
      </c>
      <c r="GF54" s="175"/>
      <c r="GG54" s="175"/>
      <c r="GH54" s="175"/>
      <c r="GI54" s="175"/>
      <c r="GJ54" s="175"/>
      <c r="GK54" s="175"/>
      <c r="GL54" s="176" t="s">
        <v>213</v>
      </c>
      <c r="GM54" s="175"/>
      <c r="GN54" s="176" t="s">
        <v>213</v>
      </c>
      <c r="GO54" s="175"/>
      <c r="GP54" s="175"/>
      <c r="GQ54" s="175"/>
      <c r="GR54" s="175"/>
      <c r="GS54" s="175"/>
      <c r="GT54" s="175"/>
      <c r="GU54" s="176" t="s">
        <v>213</v>
      </c>
      <c r="GV54" s="175"/>
      <c r="GW54" s="176" t="s">
        <v>213</v>
      </c>
      <c r="GX54" s="175"/>
      <c r="GY54" s="175"/>
      <c r="GZ54" s="175"/>
      <c r="HA54" s="175"/>
      <c r="HB54" s="175"/>
      <c r="HC54" s="175"/>
      <c r="HD54" s="176" t="s">
        <v>213</v>
      </c>
      <c r="HE54" s="175"/>
      <c r="HF54" s="176" t="s">
        <v>213</v>
      </c>
      <c r="HG54" s="175"/>
      <c r="HH54" s="175"/>
      <c r="HI54" s="175"/>
      <c r="HJ54" s="175"/>
      <c r="HK54" s="175"/>
      <c r="HL54" s="175"/>
      <c r="HM54" s="176" t="s">
        <v>213</v>
      </c>
      <c r="HN54" s="175"/>
      <c r="HO54" s="176" t="s">
        <v>213</v>
      </c>
      <c r="HP54" s="175"/>
      <c r="HQ54" s="175"/>
      <c r="HR54" s="175"/>
      <c r="HS54" s="175"/>
      <c r="HT54" s="175"/>
      <c r="HU54" s="175"/>
      <c r="HV54" s="176" t="s">
        <v>213</v>
      </c>
      <c r="HW54" s="175"/>
      <c r="HX54" s="176" t="s">
        <v>213</v>
      </c>
      <c r="HY54" s="175"/>
      <c r="HZ54" s="175"/>
      <c r="IA54" s="175"/>
      <c r="IB54" s="175"/>
      <c r="IC54" s="175"/>
      <c r="ID54" s="175"/>
      <c r="IE54" s="176" t="s">
        <v>213</v>
      </c>
      <c r="IF54" s="175"/>
      <c r="IG54" s="176" t="s">
        <v>213</v>
      </c>
      <c r="IH54" s="175"/>
      <c r="II54" s="175"/>
      <c r="IJ54" s="175"/>
      <c r="IK54" s="175"/>
      <c r="IL54" s="175"/>
      <c r="IM54" s="175"/>
      <c r="IN54" s="176" t="s">
        <v>213</v>
      </c>
      <c r="IO54" s="175"/>
      <c r="IP54" s="176" t="s">
        <v>213</v>
      </c>
      <c r="IQ54" s="175"/>
      <c r="IR54" s="175"/>
      <c r="IS54" s="175"/>
      <c r="IT54" s="175"/>
      <c r="IU54" s="175"/>
      <c r="IV54" s="175"/>
      <c r="IW54" s="176" t="s">
        <v>213</v>
      </c>
      <c r="IX54" s="175"/>
      <c r="IY54" s="176" t="s">
        <v>213</v>
      </c>
      <c r="IZ54" s="175"/>
      <c r="JA54" s="175"/>
      <c r="JB54" s="175"/>
      <c r="JC54" s="175"/>
      <c r="JD54" s="175"/>
      <c r="JE54" s="175"/>
      <c r="JF54" s="176" t="s">
        <v>213</v>
      </c>
      <c r="JG54" s="175"/>
      <c r="JH54" s="176" t="s">
        <v>213</v>
      </c>
      <c r="JI54" s="175"/>
      <c r="JJ54" s="175"/>
      <c r="JK54" s="175"/>
      <c r="JL54" s="175"/>
      <c r="JM54" s="175"/>
      <c r="JN54" s="175"/>
      <c r="JO54" s="176" t="s">
        <v>213</v>
      </c>
      <c r="JP54" s="175"/>
      <c r="JQ54" s="176" t="s">
        <v>213</v>
      </c>
      <c r="JR54" s="175"/>
      <c r="JS54" s="175"/>
      <c r="JT54" s="175"/>
      <c r="JU54" s="175"/>
      <c r="JV54" s="175"/>
      <c r="JW54" s="175"/>
      <c r="JX54" s="176" t="s">
        <v>213</v>
      </c>
      <c r="JY54" s="175"/>
      <c r="JZ54" s="176" t="s">
        <v>213</v>
      </c>
      <c r="KA54" s="175"/>
      <c r="KB54" s="175"/>
      <c r="KC54" s="175"/>
      <c r="KD54" s="175"/>
      <c r="KE54" s="175"/>
      <c r="KF54" s="175"/>
      <c r="KG54" s="176" t="s">
        <v>213</v>
      </c>
      <c r="KH54" s="175"/>
      <c r="KI54" s="176" t="s">
        <v>213</v>
      </c>
      <c r="KJ54" s="175"/>
      <c r="KK54" s="175"/>
      <c r="KL54" s="175"/>
      <c r="KM54" s="175"/>
      <c r="KN54" s="175"/>
      <c r="KO54" s="175"/>
      <c r="KP54" s="176" t="s">
        <v>213</v>
      </c>
      <c r="KQ54" s="175"/>
      <c r="KR54" s="176" t="s">
        <v>213</v>
      </c>
      <c r="KS54" s="175"/>
      <c r="KT54" s="175"/>
      <c r="KU54" s="175"/>
      <c r="KV54" s="175"/>
      <c r="KW54" s="175"/>
      <c r="KX54" s="175"/>
      <c r="KY54" s="176" t="s">
        <v>213</v>
      </c>
      <c r="KZ54" s="175"/>
      <c r="LA54" s="176" t="s">
        <v>213</v>
      </c>
      <c r="LB54" s="175"/>
      <c r="LC54" s="175"/>
      <c r="LD54" s="175"/>
      <c r="LE54" s="175"/>
      <c r="LF54" s="175"/>
      <c r="LG54" s="175"/>
      <c r="LH54" s="176" t="s">
        <v>213</v>
      </c>
      <c r="LI54" s="175"/>
      <c r="LJ54" s="176" t="s">
        <v>213</v>
      </c>
      <c r="LK54" s="175"/>
      <c r="LL54" s="175"/>
      <c r="LM54" s="175"/>
      <c r="LN54" s="175"/>
      <c r="LO54" s="175"/>
      <c r="LP54" s="175"/>
      <c r="LQ54" s="176" t="s">
        <v>213</v>
      </c>
      <c r="LR54" s="175"/>
      <c r="LS54" s="176" t="s">
        <v>213</v>
      </c>
      <c r="LT54" s="175"/>
      <c r="LU54" s="175"/>
      <c r="LV54" s="175"/>
      <c r="LW54" s="175"/>
      <c r="LX54" s="175"/>
      <c r="LY54" s="175"/>
      <c r="LZ54" s="176" t="s">
        <v>213</v>
      </c>
      <c r="MA54" s="175"/>
      <c r="MB54" s="176" t="s">
        <v>213</v>
      </c>
      <c r="MC54" s="175"/>
      <c r="MD54" s="17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</row>
    <row r="55" spans="1:421" x14ac:dyDescent="0.25">
      <c r="A55" s="176">
        <v>11264</v>
      </c>
      <c r="B55" s="176" t="s">
        <v>349</v>
      </c>
      <c r="C55" s="176" t="s">
        <v>287</v>
      </c>
      <c r="D55" s="176" t="s">
        <v>337</v>
      </c>
      <c r="E55" s="176" t="s">
        <v>0</v>
      </c>
      <c r="F55" s="176" t="s">
        <v>278</v>
      </c>
      <c r="G55" s="175"/>
      <c r="H55" s="175"/>
      <c r="I55" s="176">
        <v>99</v>
      </c>
      <c r="J55" s="176" t="s">
        <v>346</v>
      </c>
      <c r="K55" s="175"/>
      <c r="L55" s="175"/>
      <c r="M55" s="175"/>
      <c r="N55" s="176" t="s">
        <v>213</v>
      </c>
      <c r="O55" s="175"/>
      <c r="P55" s="176" t="s">
        <v>213</v>
      </c>
      <c r="Q55" s="175"/>
      <c r="R55" s="175"/>
      <c r="S55" s="175"/>
      <c r="T55" s="176" t="s">
        <v>244</v>
      </c>
      <c r="U55" s="175"/>
      <c r="V55" s="175"/>
      <c r="W55" s="176" t="s">
        <v>213</v>
      </c>
      <c r="X55" s="175"/>
      <c r="Y55" s="176" t="s">
        <v>213</v>
      </c>
      <c r="Z55" s="175"/>
      <c r="AA55" s="175"/>
      <c r="AB55" s="175"/>
      <c r="AC55" s="175"/>
      <c r="AD55" s="175"/>
      <c r="AE55" s="175"/>
      <c r="AF55" s="176" t="s">
        <v>213</v>
      </c>
      <c r="AG55" s="175"/>
      <c r="AH55" s="176" t="s">
        <v>213</v>
      </c>
      <c r="AI55" s="175"/>
      <c r="AJ55" s="175"/>
      <c r="AK55" s="175"/>
      <c r="AL55" s="176" t="s">
        <v>223</v>
      </c>
      <c r="AM55" s="175"/>
      <c r="AN55" s="175"/>
      <c r="AO55" s="176" t="s">
        <v>213</v>
      </c>
      <c r="AP55" s="175"/>
      <c r="AQ55" s="176" t="s">
        <v>213</v>
      </c>
      <c r="AR55" s="175"/>
      <c r="AS55" s="175"/>
      <c r="AT55" s="175"/>
      <c r="AU55" s="175"/>
      <c r="AV55" s="175"/>
      <c r="AW55" s="175"/>
      <c r="AX55" s="176" t="s">
        <v>213</v>
      </c>
      <c r="AY55" s="175"/>
      <c r="AZ55" s="176" t="s">
        <v>213</v>
      </c>
      <c r="BA55" s="175"/>
      <c r="BB55" s="175"/>
      <c r="BC55" s="175"/>
      <c r="BD55" s="175"/>
      <c r="BE55" s="175"/>
      <c r="BF55" s="175"/>
      <c r="BG55" s="176" t="s">
        <v>213</v>
      </c>
      <c r="BH55" s="175"/>
      <c r="BI55" s="176" t="s">
        <v>213</v>
      </c>
      <c r="BJ55" s="175"/>
      <c r="BK55" s="175"/>
      <c r="BL55" s="175"/>
      <c r="BM55" s="175"/>
      <c r="BN55" s="175"/>
      <c r="BO55" s="175"/>
      <c r="BP55" s="176" t="s">
        <v>213</v>
      </c>
      <c r="BQ55" s="175"/>
      <c r="BR55" s="176" t="s">
        <v>213</v>
      </c>
      <c r="BS55" s="176">
        <v>2</v>
      </c>
      <c r="BT55" s="175"/>
      <c r="BU55" s="175"/>
      <c r="BV55" s="175"/>
      <c r="BW55" s="175"/>
      <c r="BX55" s="175"/>
      <c r="BY55" s="176" t="s">
        <v>213</v>
      </c>
      <c r="BZ55" s="175"/>
      <c r="CA55" s="176" t="s">
        <v>213</v>
      </c>
      <c r="CB55" s="176">
        <v>2</v>
      </c>
      <c r="CC55" s="175"/>
      <c r="CD55" s="175"/>
      <c r="CE55" s="175"/>
      <c r="CF55" s="175"/>
      <c r="CG55" s="175"/>
      <c r="CH55" s="176" t="s">
        <v>213</v>
      </c>
      <c r="CI55" s="175"/>
      <c r="CJ55" s="176" t="s">
        <v>213</v>
      </c>
      <c r="CK55" s="176">
        <v>0</v>
      </c>
      <c r="CL55" s="175"/>
      <c r="CM55" s="175"/>
      <c r="CN55" s="175"/>
      <c r="CO55" s="175"/>
      <c r="CP55" s="175"/>
      <c r="CQ55" s="176" t="s">
        <v>213</v>
      </c>
      <c r="CR55" s="175"/>
      <c r="CS55" s="176" t="s">
        <v>213</v>
      </c>
      <c r="CT55" s="175"/>
      <c r="CU55" s="175"/>
      <c r="CV55" s="175"/>
      <c r="CW55" s="175"/>
      <c r="CX55" s="175"/>
      <c r="CY55" s="175"/>
      <c r="CZ55" s="176" t="s">
        <v>213</v>
      </c>
      <c r="DA55" s="175"/>
      <c r="DB55" s="176" t="s">
        <v>213</v>
      </c>
      <c r="DC55" s="175"/>
      <c r="DD55" s="175"/>
      <c r="DE55" s="175"/>
      <c r="DF55" s="175"/>
      <c r="DG55" s="175"/>
      <c r="DH55" s="175"/>
      <c r="DI55" s="176" t="s">
        <v>213</v>
      </c>
      <c r="DJ55" s="175"/>
      <c r="DK55" s="176" t="s">
        <v>213</v>
      </c>
      <c r="DL55" s="175"/>
      <c r="DM55" s="175"/>
      <c r="DN55" s="175"/>
      <c r="DO55" s="175"/>
      <c r="DP55" s="175"/>
      <c r="DQ55" s="175"/>
      <c r="DR55" s="176" t="s">
        <v>213</v>
      </c>
      <c r="DS55" s="175"/>
      <c r="DT55" s="176" t="s">
        <v>213</v>
      </c>
      <c r="DU55" s="175"/>
      <c r="DV55" s="175"/>
      <c r="DW55" s="175"/>
      <c r="DX55" s="175"/>
      <c r="DY55" s="175"/>
      <c r="DZ55" s="175"/>
      <c r="EA55" s="176" t="s">
        <v>213</v>
      </c>
      <c r="EB55" s="175"/>
      <c r="EC55" s="176" t="s">
        <v>213</v>
      </c>
      <c r="ED55" s="175"/>
      <c r="EE55" s="175"/>
      <c r="EF55" s="175"/>
      <c r="EG55" s="175"/>
      <c r="EH55" s="175"/>
      <c r="EI55" s="175"/>
      <c r="EJ55" s="176" t="s">
        <v>213</v>
      </c>
      <c r="EK55" s="175"/>
      <c r="EL55" s="176" t="s">
        <v>213</v>
      </c>
      <c r="EM55" s="175"/>
      <c r="EN55" s="175"/>
      <c r="EO55" s="175"/>
      <c r="EP55" s="175"/>
      <c r="EQ55" s="175"/>
      <c r="ER55" s="175"/>
      <c r="ES55" s="176" t="s">
        <v>213</v>
      </c>
      <c r="ET55" s="175"/>
      <c r="EU55" s="176" t="s">
        <v>213</v>
      </c>
      <c r="EV55" s="175"/>
      <c r="EW55" s="175"/>
      <c r="EX55" s="175"/>
      <c r="EY55" s="175"/>
      <c r="EZ55" s="175"/>
      <c r="FA55" s="175"/>
      <c r="FB55" s="176" t="s">
        <v>213</v>
      </c>
      <c r="FC55" s="175"/>
      <c r="FD55" s="176" t="s">
        <v>213</v>
      </c>
      <c r="FE55" s="175"/>
      <c r="FF55" s="175"/>
      <c r="FG55" s="175"/>
      <c r="FH55" s="175"/>
      <c r="FI55" s="175"/>
      <c r="FJ55" s="175"/>
      <c r="FK55" s="176" t="s">
        <v>213</v>
      </c>
      <c r="FL55" s="175"/>
      <c r="FM55" s="176" t="s">
        <v>213</v>
      </c>
      <c r="FN55" s="175"/>
      <c r="FO55" s="175"/>
      <c r="FP55" s="175"/>
      <c r="FQ55" s="175"/>
      <c r="FR55" s="175"/>
      <c r="FS55" s="175"/>
      <c r="FT55" s="176" t="s">
        <v>213</v>
      </c>
      <c r="FU55" s="175"/>
      <c r="FV55" s="176" t="s">
        <v>213</v>
      </c>
      <c r="FW55" s="175"/>
      <c r="FX55" s="175"/>
      <c r="FY55" s="175"/>
      <c r="FZ55" s="175"/>
      <c r="GA55" s="175"/>
      <c r="GB55" s="175"/>
      <c r="GC55" s="176" t="s">
        <v>213</v>
      </c>
      <c r="GD55" s="175"/>
      <c r="GE55" s="176" t="s">
        <v>213</v>
      </c>
      <c r="GF55" s="175"/>
      <c r="GG55" s="175"/>
      <c r="GH55" s="175"/>
      <c r="GI55" s="175"/>
      <c r="GJ55" s="175"/>
      <c r="GK55" s="175"/>
      <c r="GL55" s="176" t="s">
        <v>213</v>
      </c>
      <c r="GM55" s="175"/>
      <c r="GN55" s="176" t="s">
        <v>213</v>
      </c>
      <c r="GO55" s="175"/>
      <c r="GP55" s="175"/>
      <c r="GQ55" s="175"/>
      <c r="GR55" s="175"/>
      <c r="GS55" s="175"/>
      <c r="GT55" s="175"/>
      <c r="GU55" s="176" t="s">
        <v>213</v>
      </c>
      <c r="GV55" s="175"/>
      <c r="GW55" s="176" t="s">
        <v>213</v>
      </c>
      <c r="GX55" s="175"/>
      <c r="GY55" s="175"/>
      <c r="GZ55" s="175"/>
      <c r="HA55" s="175"/>
      <c r="HB55" s="175"/>
      <c r="HC55" s="175"/>
      <c r="HD55" s="176" t="s">
        <v>213</v>
      </c>
      <c r="HE55" s="175"/>
      <c r="HF55" s="176" t="s">
        <v>213</v>
      </c>
      <c r="HG55" s="175"/>
      <c r="HH55" s="175"/>
      <c r="HI55" s="175"/>
      <c r="HJ55" s="175"/>
      <c r="HK55" s="175"/>
      <c r="HL55" s="175"/>
      <c r="HM55" s="176" t="s">
        <v>213</v>
      </c>
      <c r="HN55" s="175"/>
      <c r="HO55" s="176" t="s">
        <v>213</v>
      </c>
      <c r="HP55" s="175"/>
      <c r="HQ55" s="175"/>
      <c r="HR55" s="175"/>
      <c r="HS55" s="175"/>
      <c r="HT55" s="175"/>
      <c r="HU55" s="175"/>
      <c r="HV55" s="176" t="s">
        <v>213</v>
      </c>
      <c r="HW55" s="175"/>
      <c r="HX55" s="176" t="s">
        <v>213</v>
      </c>
      <c r="HY55" s="175"/>
      <c r="HZ55" s="175"/>
      <c r="IA55" s="175"/>
      <c r="IB55" s="175"/>
      <c r="IC55" s="175"/>
      <c r="ID55" s="175"/>
      <c r="IE55" s="176" t="s">
        <v>213</v>
      </c>
      <c r="IF55" s="175"/>
      <c r="IG55" s="176" t="s">
        <v>213</v>
      </c>
      <c r="IH55" s="175"/>
      <c r="II55" s="175"/>
      <c r="IJ55" s="175"/>
      <c r="IK55" s="175"/>
      <c r="IL55" s="175"/>
      <c r="IM55" s="175"/>
      <c r="IN55" s="176" t="s">
        <v>213</v>
      </c>
      <c r="IO55" s="175"/>
      <c r="IP55" s="176" t="s">
        <v>213</v>
      </c>
      <c r="IQ55" s="175"/>
      <c r="IR55" s="175"/>
      <c r="IS55" s="175"/>
      <c r="IT55" s="175"/>
      <c r="IU55" s="175"/>
      <c r="IV55" s="175"/>
      <c r="IW55" s="176" t="s">
        <v>213</v>
      </c>
      <c r="IX55" s="175"/>
      <c r="IY55" s="176" t="s">
        <v>213</v>
      </c>
      <c r="IZ55" s="175"/>
      <c r="JA55" s="175"/>
      <c r="JB55" s="175"/>
      <c r="JC55" s="175"/>
      <c r="JD55" s="175"/>
      <c r="JE55" s="175"/>
      <c r="JF55" s="176" t="s">
        <v>213</v>
      </c>
      <c r="JG55" s="175"/>
      <c r="JH55" s="176" t="s">
        <v>213</v>
      </c>
      <c r="JI55" s="175"/>
      <c r="JJ55" s="175"/>
      <c r="JK55" s="175"/>
      <c r="JL55" s="175"/>
      <c r="JM55" s="175"/>
      <c r="JN55" s="175"/>
      <c r="JO55" s="176" t="s">
        <v>213</v>
      </c>
      <c r="JP55" s="175"/>
      <c r="JQ55" s="176" t="s">
        <v>213</v>
      </c>
      <c r="JR55" s="175"/>
      <c r="JS55" s="175"/>
      <c r="JT55" s="175"/>
      <c r="JU55" s="175"/>
      <c r="JV55" s="175"/>
      <c r="JW55" s="175"/>
      <c r="JX55" s="176" t="s">
        <v>213</v>
      </c>
      <c r="JY55" s="175"/>
      <c r="JZ55" s="176" t="s">
        <v>213</v>
      </c>
      <c r="KA55" s="175"/>
      <c r="KB55" s="175"/>
      <c r="KC55" s="175"/>
      <c r="KD55" s="175"/>
      <c r="KE55" s="175"/>
      <c r="KF55" s="175"/>
      <c r="KG55" s="176" t="s">
        <v>213</v>
      </c>
      <c r="KH55" s="175"/>
      <c r="KI55" s="176" t="s">
        <v>213</v>
      </c>
      <c r="KJ55" s="175"/>
      <c r="KK55" s="175"/>
      <c r="KL55" s="175"/>
      <c r="KM55" s="175"/>
      <c r="KN55" s="175"/>
      <c r="KO55" s="175"/>
      <c r="KP55" s="176" t="s">
        <v>213</v>
      </c>
      <c r="KQ55" s="175"/>
      <c r="KR55" s="176" t="s">
        <v>213</v>
      </c>
      <c r="KS55" s="175"/>
      <c r="KT55" s="175"/>
      <c r="KU55" s="175"/>
      <c r="KV55" s="175"/>
      <c r="KW55" s="175"/>
      <c r="KX55" s="175"/>
      <c r="KY55" s="176" t="s">
        <v>213</v>
      </c>
      <c r="KZ55" s="175"/>
      <c r="LA55" s="176" t="s">
        <v>213</v>
      </c>
      <c r="LB55" s="175"/>
      <c r="LC55" s="175"/>
      <c r="LD55" s="175"/>
      <c r="LE55" s="175"/>
      <c r="LF55" s="175"/>
      <c r="LG55" s="175"/>
      <c r="LH55" s="176" t="s">
        <v>213</v>
      </c>
      <c r="LI55" s="175"/>
      <c r="LJ55" s="176" t="s">
        <v>213</v>
      </c>
      <c r="LK55" s="175"/>
      <c r="LL55" s="175"/>
      <c r="LM55" s="175"/>
      <c r="LN55" s="175"/>
      <c r="LO55" s="175"/>
      <c r="LP55" s="175"/>
      <c r="LQ55" s="176" t="s">
        <v>213</v>
      </c>
      <c r="LR55" s="175"/>
      <c r="LS55" s="176" t="s">
        <v>213</v>
      </c>
      <c r="LT55" s="175"/>
      <c r="LU55" s="175"/>
      <c r="LV55" s="175"/>
      <c r="LW55" s="175"/>
      <c r="LX55" s="175"/>
      <c r="LY55" s="175"/>
      <c r="LZ55" s="176" t="s">
        <v>213</v>
      </c>
      <c r="MA55" s="175"/>
      <c r="MB55" s="176" t="s">
        <v>213</v>
      </c>
      <c r="MC55" s="175"/>
      <c r="MD55" s="17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</row>
    <row r="56" spans="1:421" x14ac:dyDescent="0.25">
      <c r="A56" s="176">
        <v>11265</v>
      </c>
      <c r="B56" s="176" t="s">
        <v>350</v>
      </c>
      <c r="C56" s="176" t="s">
        <v>247</v>
      </c>
      <c r="D56" s="176" t="s">
        <v>337</v>
      </c>
      <c r="E56" s="176" t="s">
        <v>0</v>
      </c>
      <c r="F56" s="176" t="s">
        <v>278</v>
      </c>
      <c r="G56" s="175"/>
      <c r="H56" s="175"/>
      <c r="I56" s="176">
        <v>258</v>
      </c>
      <c r="J56" s="176" t="s">
        <v>240</v>
      </c>
      <c r="K56" s="175"/>
      <c r="L56" s="175"/>
      <c r="M56" s="175"/>
      <c r="N56" s="176" t="s">
        <v>213</v>
      </c>
      <c r="O56" s="175"/>
      <c r="P56" s="176" t="s">
        <v>213</v>
      </c>
      <c r="Q56" s="175"/>
      <c r="R56" s="175"/>
      <c r="S56" s="175"/>
      <c r="T56" s="176" t="s">
        <v>237</v>
      </c>
      <c r="U56" s="175"/>
      <c r="V56" s="175"/>
      <c r="W56" s="176" t="s">
        <v>213</v>
      </c>
      <c r="X56" s="175"/>
      <c r="Y56" s="176" t="s">
        <v>213</v>
      </c>
      <c r="Z56" s="175"/>
      <c r="AA56" s="175"/>
      <c r="AB56" s="175"/>
      <c r="AC56" s="175"/>
      <c r="AD56" s="175"/>
      <c r="AE56" s="175"/>
      <c r="AF56" s="176" t="s">
        <v>213</v>
      </c>
      <c r="AG56" s="175"/>
      <c r="AH56" s="176" t="s">
        <v>213</v>
      </c>
      <c r="AI56" s="175"/>
      <c r="AJ56" s="175"/>
      <c r="AK56" s="175"/>
      <c r="AL56" s="176" t="s">
        <v>238</v>
      </c>
      <c r="AM56" s="175"/>
      <c r="AN56" s="175"/>
      <c r="AO56" s="176" t="s">
        <v>213</v>
      </c>
      <c r="AP56" s="175"/>
      <c r="AQ56" s="176" t="s">
        <v>213</v>
      </c>
      <c r="AR56" s="175"/>
      <c r="AS56" s="175"/>
      <c r="AT56" s="175"/>
      <c r="AU56" s="175"/>
      <c r="AV56" s="175"/>
      <c r="AW56" s="175"/>
      <c r="AX56" s="176" t="s">
        <v>213</v>
      </c>
      <c r="AY56" s="175"/>
      <c r="AZ56" s="176" t="s">
        <v>213</v>
      </c>
      <c r="BA56" s="175"/>
      <c r="BB56" s="175"/>
      <c r="BC56" s="175"/>
      <c r="BD56" s="175"/>
      <c r="BE56" s="175"/>
      <c r="BF56" s="175"/>
      <c r="BG56" s="176" t="s">
        <v>213</v>
      </c>
      <c r="BH56" s="175"/>
      <c r="BI56" s="176" t="s">
        <v>213</v>
      </c>
      <c r="BJ56" s="175"/>
      <c r="BK56" s="175"/>
      <c r="BL56" s="175"/>
      <c r="BM56" s="175"/>
      <c r="BN56" s="175"/>
      <c r="BO56" s="175"/>
      <c r="BP56" s="176" t="s">
        <v>213</v>
      </c>
      <c r="BQ56" s="175"/>
      <c r="BR56" s="176" t="s">
        <v>213</v>
      </c>
      <c r="BS56" s="175"/>
      <c r="BT56" s="175"/>
      <c r="BU56" s="175"/>
      <c r="BV56" s="175"/>
      <c r="BW56" s="175"/>
      <c r="BX56" s="175"/>
      <c r="BY56" s="176" t="s">
        <v>213</v>
      </c>
      <c r="BZ56" s="175"/>
      <c r="CA56" s="176" t="s">
        <v>213</v>
      </c>
      <c r="CB56" s="175"/>
      <c r="CC56" s="175"/>
      <c r="CD56" s="175"/>
      <c r="CE56" s="175"/>
      <c r="CF56" s="175"/>
      <c r="CG56" s="175"/>
      <c r="CH56" s="176" t="s">
        <v>213</v>
      </c>
      <c r="CI56" s="175"/>
      <c r="CJ56" s="176" t="s">
        <v>213</v>
      </c>
      <c r="CK56" s="175"/>
      <c r="CL56" s="175"/>
      <c r="CM56" s="175"/>
      <c r="CN56" s="175"/>
      <c r="CO56" s="175"/>
      <c r="CP56" s="175"/>
      <c r="CQ56" s="176" t="s">
        <v>213</v>
      </c>
      <c r="CR56" s="175"/>
      <c r="CS56" s="176" t="s">
        <v>213</v>
      </c>
      <c r="CT56" s="175"/>
      <c r="CU56" s="175"/>
      <c r="CV56" s="175"/>
      <c r="CW56" s="175"/>
      <c r="CX56" s="175"/>
      <c r="CY56" s="175"/>
      <c r="CZ56" s="176" t="s">
        <v>213</v>
      </c>
      <c r="DA56" s="175"/>
      <c r="DB56" s="176" t="s">
        <v>213</v>
      </c>
      <c r="DC56" s="175"/>
      <c r="DD56" s="175"/>
      <c r="DE56" s="175"/>
      <c r="DF56" s="175"/>
      <c r="DG56" s="175"/>
      <c r="DH56" s="175"/>
      <c r="DI56" s="176" t="s">
        <v>213</v>
      </c>
      <c r="DJ56" s="175"/>
      <c r="DK56" s="176" t="s">
        <v>213</v>
      </c>
      <c r="DL56" s="175"/>
      <c r="DM56" s="175"/>
      <c r="DN56" s="175"/>
      <c r="DO56" s="175"/>
      <c r="DP56" s="175"/>
      <c r="DQ56" s="175"/>
      <c r="DR56" s="176" t="s">
        <v>213</v>
      </c>
      <c r="DS56" s="175"/>
      <c r="DT56" s="176" t="s">
        <v>213</v>
      </c>
      <c r="DU56" s="175"/>
      <c r="DV56" s="175"/>
      <c r="DW56" s="175"/>
      <c r="DX56" s="175"/>
      <c r="DY56" s="175"/>
      <c r="DZ56" s="175"/>
      <c r="EA56" s="176" t="s">
        <v>213</v>
      </c>
      <c r="EB56" s="175"/>
      <c r="EC56" s="176" t="s">
        <v>213</v>
      </c>
      <c r="ED56" s="175"/>
      <c r="EE56" s="175"/>
      <c r="EF56" s="175"/>
      <c r="EG56" s="175"/>
      <c r="EH56" s="175"/>
      <c r="EI56" s="175"/>
      <c r="EJ56" s="176" t="s">
        <v>213</v>
      </c>
      <c r="EK56" s="175"/>
      <c r="EL56" s="176" t="s">
        <v>213</v>
      </c>
      <c r="EM56" s="175"/>
      <c r="EN56" s="175"/>
      <c r="EO56" s="175"/>
      <c r="EP56" s="175"/>
      <c r="EQ56" s="175"/>
      <c r="ER56" s="175"/>
      <c r="ES56" s="176" t="s">
        <v>213</v>
      </c>
      <c r="ET56" s="175"/>
      <c r="EU56" s="176" t="s">
        <v>213</v>
      </c>
      <c r="EV56" s="175"/>
      <c r="EW56" s="175"/>
      <c r="EX56" s="175"/>
      <c r="EY56" s="175"/>
      <c r="EZ56" s="175"/>
      <c r="FA56" s="175"/>
      <c r="FB56" s="176" t="s">
        <v>213</v>
      </c>
      <c r="FC56" s="175"/>
      <c r="FD56" s="176" t="s">
        <v>213</v>
      </c>
      <c r="FE56" s="175"/>
      <c r="FF56" s="175"/>
      <c r="FG56" s="175"/>
      <c r="FH56" s="175"/>
      <c r="FI56" s="175"/>
      <c r="FJ56" s="175"/>
      <c r="FK56" s="176" t="s">
        <v>213</v>
      </c>
      <c r="FL56" s="175"/>
      <c r="FM56" s="176" t="s">
        <v>213</v>
      </c>
      <c r="FN56" s="175"/>
      <c r="FO56" s="175"/>
      <c r="FP56" s="175"/>
      <c r="FQ56" s="175"/>
      <c r="FR56" s="175"/>
      <c r="FS56" s="175"/>
      <c r="FT56" s="176" t="s">
        <v>213</v>
      </c>
      <c r="FU56" s="175"/>
      <c r="FV56" s="176" t="s">
        <v>213</v>
      </c>
      <c r="FW56" s="175"/>
      <c r="FX56" s="175"/>
      <c r="FY56" s="175"/>
      <c r="FZ56" s="175"/>
      <c r="GA56" s="175"/>
      <c r="GB56" s="175"/>
      <c r="GC56" s="176" t="s">
        <v>213</v>
      </c>
      <c r="GD56" s="175"/>
      <c r="GE56" s="176" t="s">
        <v>213</v>
      </c>
      <c r="GF56" s="175"/>
      <c r="GG56" s="175"/>
      <c r="GH56" s="175"/>
      <c r="GI56" s="175"/>
      <c r="GJ56" s="175"/>
      <c r="GK56" s="175"/>
      <c r="GL56" s="176" t="s">
        <v>213</v>
      </c>
      <c r="GM56" s="175"/>
      <c r="GN56" s="176" t="s">
        <v>213</v>
      </c>
      <c r="GO56" s="175"/>
      <c r="GP56" s="175"/>
      <c r="GQ56" s="175"/>
      <c r="GR56" s="175"/>
      <c r="GS56" s="175"/>
      <c r="GT56" s="175"/>
      <c r="GU56" s="176" t="s">
        <v>213</v>
      </c>
      <c r="GV56" s="175"/>
      <c r="GW56" s="176" t="s">
        <v>213</v>
      </c>
      <c r="GX56" s="175"/>
      <c r="GY56" s="175"/>
      <c r="GZ56" s="175"/>
      <c r="HA56" s="175"/>
      <c r="HB56" s="175"/>
      <c r="HC56" s="175"/>
      <c r="HD56" s="176" t="s">
        <v>213</v>
      </c>
      <c r="HE56" s="175"/>
      <c r="HF56" s="176" t="s">
        <v>213</v>
      </c>
      <c r="HG56" s="175"/>
      <c r="HH56" s="175"/>
      <c r="HI56" s="175"/>
      <c r="HJ56" s="175"/>
      <c r="HK56" s="175"/>
      <c r="HL56" s="175"/>
      <c r="HM56" s="176" t="s">
        <v>213</v>
      </c>
      <c r="HN56" s="175"/>
      <c r="HO56" s="176" t="s">
        <v>213</v>
      </c>
      <c r="HP56" s="175"/>
      <c r="HQ56" s="175"/>
      <c r="HR56" s="175"/>
      <c r="HS56" s="175"/>
      <c r="HT56" s="175"/>
      <c r="HU56" s="175"/>
      <c r="HV56" s="176" t="s">
        <v>213</v>
      </c>
      <c r="HW56" s="175"/>
      <c r="HX56" s="176" t="s">
        <v>213</v>
      </c>
      <c r="HY56" s="175"/>
      <c r="HZ56" s="175"/>
      <c r="IA56" s="175"/>
      <c r="IB56" s="175"/>
      <c r="IC56" s="175"/>
      <c r="ID56" s="175"/>
      <c r="IE56" s="176" t="s">
        <v>213</v>
      </c>
      <c r="IF56" s="175"/>
      <c r="IG56" s="176" t="s">
        <v>213</v>
      </c>
      <c r="IH56" s="175"/>
      <c r="II56" s="175"/>
      <c r="IJ56" s="175"/>
      <c r="IK56" s="175"/>
      <c r="IL56" s="175"/>
      <c r="IM56" s="175"/>
      <c r="IN56" s="176" t="s">
        <v>213</v>
      </c>
      <c r="IO56" s="175"/>
      <c r="IP56" s="176" t="s">
        <v>213</v>
      </c>
      <c r="IQ56" s="175"/>
      <c r="IR56" s="175"/>
      <c r="IS56" s="175"/>
      <c r="IT56" s="175"/>
      <c r="IU56" s="175"/>
      <c r="IV56" s="175"/>
      <c r="IW56" s="176" t="s">
        <v>213</v>
      </c>
      <c r="IX56" s="175"/>
      <c r="IY56" s="176" t="s">
        <v>213</v>
      </c>
      <c r="IZ56" s="175"/>
      <c r="JA56" s="175"/>
      <c r="JB56" s="175"/>
      <c r="JC56" s="175"/>
      <c r="JD56" s="175"/>
      <c r="JE56" s="175"/>
      <c r="JF56" s="176" t="s">
        <v>213</v>
      </c>
      <c r="JG56" s="175"/>
      <c r="JH56" s="176" t="s">
        <v>213</v>
      </c>
      <c r="JI56" s="175"/>
      <c r="JJ56" s="175"/>
      <c r="JK56" s="175"/>
      <c r="JL56" s="175"/>
      <c r="JM56" s="175"/>
      <c r="JN56" s="175"/>
      <c r="JO56" s="176" t="s">
        <v>213</v>
      </c>
      <c r="JP56" s="175"/>
      <c r="JQ56" s="176" t="s">
        <v>213</v>
      </c>
      <c r="JR56" s="175"/>
      <c r="JS56" s="175"/>
      <c r="JT56" s="175"/>
      <c r="JU56" s="175"/>
      <c r="JV56" s="175"/>
      <c r="JW56" s="175"/>
      <c r="JX56" s="176" t="s">
        <v>213</v>
      </c>
      <c r="JY56" s="175"/>
      <c r="JZ56" s="176" t="s">
        <v>213</v>
      </c>
      <c r="KA56" s="175"/>
      <c r="KB56" s="175"/>
      <c r="KC56" s="175"/>
      <c r="KD56" s="175"/>
      <c r="KE56" s="175"/>
      <c r="KF56" s="175"/>
      <c r="KG56" s="176" t="s">
        <v>213</v>
      </c>
      <c r="KH56" s="175"/>
      <c r="KI56" s="176" t="s">
        <v>213</v>
      </c>
      <c r="KJ56" s="175"/>
      <c r="KK56" s="175"/>
      <c r="KL56" s="175"/>
      <c r="KM56" s="175"/>
      <c r="KN56" s="175"/>
      <c r="KO56" s="175"/>
      <c r="KP56" s="176" t="s">
        <v>213</v>
      </c>
      <c r="KQ56" s="175"/>
      <c r="KR56" s="176" t="s">
        <v>213</v>
      </c>
      <c r="KS56" s="175"/>
      <c r="KT56" s="175"/>
      <c r="KU56" s="175"/>
      <c r="KV56" s="175"/>
      <c r="KW56" s="175"/>
      <c r="KX56" s="175"/>
      <c r="KY56" s="176" t="s">
        <v>213</v>
      </c>
      <c r="KZ56" s="175"/>
      <c r="LA56" s="176" t="s">
        <v>213</v>
      </c>
      <c r="LB56" s="175"/>
      <c r="LC56" s="175"/>
      <c r="LD56" s="175"/>
      <c r="LE56" s="175"/>
      <c r="LF56" s="175"/>
      <c r="LG56" s="175"/>
      <c r="LH56" s="176" t="s">
        <v>213</v>
      </c>
      <c r="LI56" s="175"/>
      <c r="LJ56" s="176" t="s">
        <v>213</v>
      </c>
      <c r="LK56" s="175"/>
      <c r="LL56" s="175"/>
      <c r="LM56" s="175"/>
      <c r="LN56" s="175"/>
      <c r="LO56" s="175"/>
      <c r="LP56" s="175"/>
      <c r="LQ56" s="176" t="s">
        <v>213</v>
      </c>
      <c r="LR56" s="175"/>
      <c r="LS56" s="176" t="s">
        <v>213</v>
      </c>
      <c r="LT56" s="175"/>
      <c r="LU56" s="175"/>
      <c r="LV56" s="175"/>
      <c r="LW56" s="175"/>
      <c r="LX56" s="175"/>
      <c r="LY56" s="175"/>
      <c r="LZ56" s="176" t="s">
        <v>213</v>
      </c>
      <c r="MA56" s="175"/>
      <c r="MB56" s="176" t="s">
        <v>213</v>
      </c>
      <c r="MC56" s="175"/>
      <c r="MD56" s="17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</row>
    <row r="57" spans="1:421" x14ac:dyDescent="0.25">
      <c r="A57" s="176">
        <v>11266</v>
      </c>
      <c r="B57" s="176" t="s">
        <v>351</v>
      </c>
      <c r="C57" s="176" t="s">
        <v>240</v>
      </c>
      <c r="D57" s="176" t="s">
        <v>337</v>
      </c>
      <c r="E57" s="176" t="s">
        <v>0</v>
      </c>
      <c r="F57" s="176" t="s">
        <v>240</v>
      </c>
      <c r="G57" s="175"/>
      <c r="H57" s="175"/>
      <c r="I57" s="176">
        <v>277</v>
      </c>
      <c r="J57" s="176" t="s">
        <v>240</v>
      </c>
      <c r="K57" s="175"/>
      <c r="L57" s="175"/>
      <c r="M57" s="175"/>
      <c r="N57" s="176" t="s">
        <v>213</v>
      </c>
      <c r="O57" s="175"/>
      <c r="P57" s="176" t="s">
        <v>213</v>
      </c>
      <c r="Q57" s="175"/>
      <c r="R57" s="175"/>
      <c r="S57" s="175"/>
      <c r="T57" s="176" t="s">
        <v>219</v>
      </c>
      <c r="U57" s="176" t="s">
        <v>220</v>
      </c>
      <c r="V57" s="175"/>
      <c r="W57" s="176">
        <v>20</v>
      </c>
      <c r="X57" s="176" t="s">
        <v>352</v>
      </c>
      <c r="Y57" s="176">
        <v>0.1</v>
      </c>
      <c r="Z57" s="175"/>
      <c r="AA57" s="175"/>
      <c r="AB57" s="175"/>
      <c r="AC57" s="176" t="s">
        <v>222</v>
      </c>
      <c r="AD57" s="176" t="s">
        <v>235</v>
      </c>
      <c r="AE57" s="175"/>
      <c r="AF57" s="176">
        <v>10</v>
      </c>
      <c r="AG57" s="176" t="s">
        <v>221</v>
      </c>
      <c r="AH57" s="176">
        <v>0.25</v>
      </c>
      <c r="AI57" s="175"/>
      <c r="AJ57" s="175"/>
      <c r="AK57" s="175"/>
      <c r="AL57" s="176" t="s">
        <v>315</v>
      </c>
      <c r="AM57" s="176">
        <v>16</v>
      </c>
      <c r="AN57" s="176">
        <v>21</v>
      </c>
      <c r="AO57" s="176">
        <v>18.5</v>
      </c>
      <c r="AP57" s="176" t="s">
        <v>221</v>
      </c>
      <c r="AQ57" s="176">
        <v>0.25</v>
      </c>
      <c r="AR57" s="175"/>
      <c r="AS57" s="175"/>
      <c r="AT57" s="175"/>
      <c r="AU57" s="176" t="s">
        <v>316</v>
      </c>
      <c r="AV57" s="176" t="s">
        <v>220</v>
      </c>
      <c r="AW57" s="175"/>
      <c r="AX57" s="176">
        <v>20</v>
      </c>
      <c r="AY57" s="176" t="s">
        <v>221</v>
      </c>
      <c r="AZ57" s="176">
        <v>0.25</v>
      </c>
      <c r="BA57" s="175"/>
      <c r="BB57" s="175"/>
      <c r="BC57" s="175"/>
      <c r="BD57" s="176" t="s">
        <v>335</v>
      </c>
      <c r="BE57" s="176">
        <v>0</v>
      </c>
      <c r="BF57" s="176">
        <v>15</v>
      </c>
      <c r="BG57" s="176">
        <v>7.5</v>
      </c>
      <c r="BH57" s="176" t="s">
        <v>218</v>
      </c>
      <c r="BI57" s="176">
        <v>0.75</v>
      </c>
      <c r="BJ57" s="175"/>
      <c r="BK57" s="175"/>
      <c r="BL57" s="175"/>
      <c r="BM57" s="175"/>
      <c r="BN57" s="175"/>
      <c r="BO57" s="175"/>
      <c r="BP57" s="176" t="s">
        <v>213</v>
      </c>
      <c r="BQ57" s="175"/>
      <c r="BR57" s="176" t="s">
        <v>213</v>
      </c>
      <c r="BS57" s="176">
        <v>0</v>
      </c>
      <c r="BT57" s="175"/>
      <c r="BU57" s="175"/>
      <c r="BV57" s="175"/>
      <c r="BW57" s="175"/>
      <c r="BX57" s="175"/>
      <c r="BY57" s="176" t="s">
        <v>213</v>
      </c>
      <c r="BZ57" s="175"/>
      <c r="CA57" s="176" t="s">
        <v>213</v>
      </c>
      <c r="CB57" s="175"/>
      <c r="CC57" s="175"/>
      <c r="CD57" s="175"/>
      <c r="CE57" s="175"/>
      <c r="CF57" s="175"/>
      <c r="CG57" s="175"/>
      <c r="CH57" s="176" t="s">
        <v>213</v>
      </c>
      <c r="CI57" s="175"/>
      <c r="CJ57" s="176" t="s">
        <v>213</v>
      </c>
      <c r="CK57" s="175"/>
      <c r="CL57" s="175"/>
      <c r="CM57" s="175"/>
      <c r="CN57" s="175"/>
      <c r="CO57" s="175"/>
      <c r="CP57" s="175"/>
      <c r="CQ57" s="176" t="s">
        <v>213</v>
      </c>
      <c r="CR57" s="175"/>
      <c r="CS57" s="176" t="s">
        <v>213</v>
      </c>
      <c r="CT57" s="175"/>
      <c r="CU57" s="175"/>
      <c r="CV57" s="175"/>
      <c r="CW57" s="175"/>
      <c r="CX57" s="175"/>
      <c r="CY57" s="175"/>
      <c r="CZ57" s="176" t="s">
        <v>213</v>
      </c>
      <c r="DA57" s="175"/>
      <c r="DB57" s="176" t="s">
        <v>213</v>
      </c>
      <c r="DC57" s="175"/>
      <c r="DD57" s="175"/>
      <c r="DE57" s="175"/>
      <c r="DF57" s="175"/>
      <c r="DG57" s="175"/>
      <c r="DH57" s="175"/>
      <c r="DI57" s="176" t="s">
        <v>213</v>
      </c>
      <c r="DJ57" s="175"/>
      <c r="DK57" s="176" t="s">
        <v>213</v>
      </c>
      <c r="DL57" s="175"/>
      <c r="DM57" s="175"/>
      <c r="DN57" s="175"/>
      <c r="DO57" s="176" t="s">
        <v>228</v>
      </c>
      <c r="DP57" s="176">
        <v>41136</v>
      </c>
      <c r="DQ57" s="175"/>
      <c r="DR57" s="176">
        <v>11.5</v>
      </c>
      <c r="DS57" s="176" t="s">
        <v>218</v>
      </c>
      <c r="DT57" s="176">
        <v>0.75</v>
      </c>
      <c r="DU57" s="175"/>
      <c r="DV57" s="175"/>
      <c r="DW57" s="175"/>
      <c r="DX57" s="176" t="s">
        <v>229</v>
      </c>
      <c r="DY57" s="176" t="s">
        <v>224</v>
      </c>
      <c r="DZ57" s="175"/>
      <c r="EA57" s="176">
        <v>30</v>
      </c>
      <c r="EB57" s="176" t="s">
        <v>225</v>
      </c>
      <c r="EC57" s="176">
        <v>0.5</v>
      </c>
      <c r="ED57" s="175"/>
      <c r="EE57" s="175"/>
      <c r="EF57" s="175"/>
      <c r="EG57" s="175"/>
      <c r="EH57" s="175"/>
      <c r="EI57" s="175"/>
      <c r="EJ57" s="176" t="s">
        <v>213</v>
      </c>
      <c r="EK57" s="175"/>
      <c r="EL57" s="176" t="s">
        <v>213</v>
      </c>
      <c r="EM57" s="175"/>
      <c r="EN57" s="175"/>
      <c r="EO57" s="175"/>
      <c r="EP57" s="175"/>
      <c r="EQ57" s="175"/>
      <c r="ER57" s="175"/>
      <c r="ES57" s="176" t="s">
        <v>213</v>
      </c>
      <c r="ET57" s="175"/>
      <c r="EU57" s="176" t="s">
        <v>213</v>
      </c>
      <c r="EV57" s="175"/>
      <c r="EW57" s="175"/>
      <c r="EX57" s="175"/>
      <c r="EY57" s="175"/>
      <c r="EZ57" s="175"/>
      <c r="FA57" s="175"/>
      <c r="FB57" s="176" t="s">
        <v>213</v>
      </c>
      <c r="FC57" s="175"/>
      <c r="FD57" s="176" t="s">
        <v>213</v>
      </c>
      <c r="FE57" s="175"/>
      <c r="FF57" s="175"/>
      <c r="FG57" s="175"/>
      <c r="FH57" s="175"/>
      <c r="FI57" s="175"/>
      <c r="FJ57" s="175"/>
      <c r="FK57" s="176" t="s">
        <v>213</v>
      </c>
      <c r="FL57" s="175"/>
      <c r="FM57" s="176" t="s">
        <v>213</v>
      </c>
      <c r="FN57" s="175"/>
      <c r="FO57" s="176" t="s">
        <v>329</v>
      </c>
      <c r="FP57" s="175"/>
      <c r="FQ57" s="175"/>
      <c r="FR57" s="175"/>
      <c r="FS57" s="175"/>
      <c r="FT57" s="176" t="s">
        <v>213</v>
      </c>
      <c r="FU57" s="175"/>
      <c r="FV57" s="176" t="s">
        <v>213</v>
      </c>
      <c r="FW57" s="175"/>
      <c r="FX57" s="175"/>
      <c r="FY57" s="175"/>
      <c r="FZ57" s="175"/>
      <c r="GA57" s="175"/>
      <c r="GB57" s="175"/>
      <c r="GC57" s="176" t="s">
        <v>213</v>
      </c>
      <c r="GD57" s="175"/>
      <c r="GE57" s="176" t="s">
        <v>213</v>
      </c>
      <c r="GF57" s="175"/>
      <c r="GG57" s="175"/>
      <c r="GH57" s="175"/>
      <c r="GI57" s="176" t="s">
        <v>234</v>
      </c>
      <c r="GJ57" s="176" t="s">
        <v>235</v>
      </c>
      <c r="GK57" s="175"/>
      <c r="GL57" s="176">
        <v>10</v>
      </c>
      <c r="GM57" s="176" t="s">
        <v>225</v>
      </c>
      <c r="GN57" s="176">
        <v>0.5</v>
      </c>
      <c r="GO57" s="175"/>
      <c r="GP57" s="175"/>
      <c r="GQ57" s="175"/>
      <c r="GR57" s="175"/>
      <c r="GS57" s="175"/>
      <c r="GT57" s="175"/>
      <c r="GU57" s="176" t="s">
        <v>213</v>
      </c>
      <c r="GV57" s="175"/>
      <c r="GW57" s="176" t="s">
        <v>213</v>
      </c>
      <c r="GX57" s="175"/>
      <c r="GY57" s="175"/>
      <c r="GZ57" s="175"/>
      <c r="HA57" s="175"/>
      <c r="HB57" s="175"/>
      <c r="HC57" s="175"/>
      <c r="HD57" s="176" t="s">
        <v>213</v>
      </c>
      <c r="HE57" s="175"/>
      <c r="HF57" s="176" t="s">
        <v>213</v>
      </c>
      <c r="HG57" s="176">
        <v>0</v>
      </c>
      <c r="HH57" s="175"/>
      <c r="HI57" s="175"/>
      <c r="HJ57" s="175"/>
      <c r="HK57" s="175"/>
      <c r="HL57" s="175"/>
      <c r="HM57" s="176" t="s">
        <v>213</v>
      </c>
      <c r="HN57" s="175"/>
      <c r="HO57" s="176" t="s">
        <v>213</v>
      </c>
      <c r="HP57" s="176">
        <v>0</v>
      </c>
      <c r="HQ57" s="175"/>
      <c r="HR57" s="175"/>
      <c r="HS57" s="175"/>
      <c r="HT57" s="175"/>
      <c r="HU57" s="175"/>
      <c r="HV57" s="176" t="s">
        <v>213</v>
      </c>
      <c r="HW57" s="175"/>
      <c r="HX57" s="176" t="s">
        <v>213</v>
      </c>
      <c r="HY57" s="176">
        <v>0</v>
      </c>
      <c r="HZ57" s="175"/>
      <c r="IA57" s="175"/>
      <c r="IB57" s="175"/>
      <c r="IC57" s="175"/>
      <c r="ID57" s="175"/>
      <c r="IE57" s="176" t="s">
        <v>213</v>
      </c>
      <c r="IF57" s="175"/>
      <c r="IG57" s="176" t="s">
        <v>213</v>
      </c>
      <c r="IH57" s="175"/>
      <c r="II57" s="175"/>
      <c r="IJ57" s="175"/>
      <c r="IK57" s="175"/>
      <c r="IL57" s="175"/>
      <c r="IM57" s="175"/>
      <c r="IN57" s="176" t="s">
        <v>213</v>
      </c>
      <c r="IO57" s="175"/>
      <c r="IP57" s="176" t="s">
        <v>213</v>
      </c>
      <c r="IQ57" s="175"/>
      <c r="IR57" s="175"/>
      <c r="IS57" s="175"/>
      <c r="IT57" s="175"/>
      <c r="IU57" s="175"/>
      <c r="IV57" s="175"/>
      <c r="IW57" s="176" t="s">
        <v>213</v>
      </c>
      <c r="IX57" s="175"/>
      <c r="IY57" s="176" t="s">
        <v>213</v>
      </c>
      <c r="IZ57" s="175"/>
      <c r="JA57" s="175"/>
      <c r="JB57" s="175"/>
      <c r="JC57" s="175"/>
      <c r="JD57" s="175"/>
      <c r="JE57" s="175"/>
      <c r="JF57" s="176" t="s">
        <v>213</v>
      </c>
      <c r="JG57" s="175"/>
      <c r="JH57" s="176" t="s">
        <v>213</v>
      </c>
      <c r="JI57" s="175"/>
      <c r="JJ57" s="175"/>
      <c r="JK57" s="175"/>
      <c r="JL57" s="175"/>
      <c r="JM57" s="175"/>
      <c r="JN57" s="175"/>
      <c r="JO57" s="176" t="s">
        <v>213</v>
      </c>
      <c r="JP57" s="175"/>
      <c r="JQ57" s="176" t="s">
        <v>213</v>
      </c>
      <c r="JR57" s="175"/>
      <c r="JS57" s="175"/>
      <c r="JT57" s="175"/>
      <c r="JU57" s="175"/>
      <c r="JV57" s="175"/>
      <c r="JW57" s="175"/>
      <c r="JX57" s="176" t="s">
        <v>213</v>
      </c>
      <c r="JY57" s="175"/>
      <c r="JZ57" s="176" t="s">
        <v>213</v>
      </c>
      <c r="KA57" s="175"/>
      <c r="KB57" s="175"/>
      <c r="KC57" s="175"/>
      <c r="KD57" s="175"/>
      <c r="KE57" s="175"/>
      <c r="KF57" s="175"/>
      <c r="KG57" s="176" t="s">
        <v>213</v>
      </c>
      <c r="KH57" s="175"/>
      <c r="KI57" s="176" t="s">
        <v>213</v>
      </c>
      <c r="KJ57" s="175"/>
      <c r="KK57" s="175"/>
      <c r="KL57" s="175"/>
      <c r="KM57" s="175"/>
      <c r="KN57" s="175"/>
      <c r="KO57" s="175"/>
      <c r="KP57" s="176" t="s">
        <v>213</v>
      </c>
      <c r="KQ57" s="175"/>
      <c r="KR57" s="176" t="s">
        <v>213</v>
      </c>
      <c r="KS57" s="175"/>
      <c r="KT57" s="175"/>
      <c r="KU57" s="175"/>
      <c r="KV57" s="175"/>
      <c r="KW57" s="175"/>
      <c r="KX57" s="175"/>
      <c r="KY57" s="176" t="s">
        <v>213</v>
      </c>
      <c r="KZ57" s="175"/>
      <c r="LA57" s="176" t="s">
        <v>213</v>
      </c>
      <c r="LB57" s="175"/>
      <c r="LC57" s="175"/>
      <c r="LD57" s="175"/>
      <c r="LE57" s="175"/>
      <c r="LF57" s="175"/>
      <c r="LG57" s="175"/>
      <c r="LH57" s="176" t="s">
        <v>213</v>
      </c>
      <c r="LI57" s="175"/>
      <c r="LJ57" s="176" t="s">
        <v>213</v>
      </c>
      <c r="LK57" s="175"/>
      <c r="LL57" s="175"/>
      <c r="LM57" s="175"/>
      <c r="LN57" s="175"/>
      <c r="LO57" s="175"/>
      <c r="LP57" s="175"/>
      <c r="LQ57" s="176" t="s">
        <v>213</v>
      </c>
      <c r="LR57" s="175"/>
      <c r="LS57" s="176" t="s">
        <v>213</v>
      </c>
      <c r="LT57" s="175"/>
      <c r="LU57" s="175"/>
      <c r="LV57" s="175"/>
      <c r="LW57" s="175"/>
      <c r="LX57" s="175"/>
      <c r="LY57" s="175"/>
      <c r="LZ57" s="176" t="s">
        <v>213</v>
      </c>
      <c r="MA57" s="175"/>
      <c r="MB57" s="176" t="s">
        <v>213</v>
      </c>
      <c r="MC57" s="175"/>
      <c r="MD57" s="17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</row>
    <row r="58" spans="1:421" x14ac:dyDescent="0.25">
      <c r="A58" s="176">
        <v>11267</v>
      </c>
      <c r="B58" s="176" t="s">
        <v>353</v>
      </c>
      <c r="C58" s="176" t="s">
        <v>354</v>
      </c>
      <c r="D58" s="176" t="s">
        <v>337</v>
      </c>
      <c r="E58" s="176" t="s">
        <v>0</v>
      </c>
      <c r="F58" s="176" t="s">
        <v>355</v>
      </c>
      <c r="G58" s="175"/>
      <c r="H58" s="175"/>
      <c r="I58" s="176">
        <v>4122</v>
      </c>
      <c r="J58" s="176" t="s">
        <v>356</v>
      </c>
      <c r="K58" s="176" t="s">
        <v>249</v>
      </c>
      <c r="L58" s="176">
        <v>46</v>
      </c>
      <c r="M58" s="176">
        <v>60</v>
      </c>
      <c r="N58" s="176">
        <v>53</v>
      </c>
      <c r="O58" s="176" t="s">
        <v>218</v>
      </c>
      <c r="P58" s="176">
        <v>0.75</v>
      </c>
      <c r="Q58" s="175"/>
      <c r="R58" s="175"/>
      <c r="S58" s="176" t="s">
        <v>357</v>
      </c>
      <c r="T58" s="176" t="s">
        <v>237</v>
      </c>
      <c r="U58" s="176">
        <v>41070</v>
      </c>
      <c r="V58" s="175"/>
      <c r="W58" s="176">
        <v>8</v>
      </c>
      <c r="X58" s="176" t="s">
        <v>218</v>
      </c>
      <c r="Y58" s="176">
        <v>0.75</v>
      </c>
      <c r="Z58" s="175"/>
      <c r="AA58" s="175"/>
      <c r="AB58" s="175"/>
      <c r="AC58" s="176" t="s">
        <v>222</v>
      </c>
      <c r="AD58" s="176">
        <v>41004</v>
      </c>
      <c r="AE58" s="175"/>
      <c r="AF58" s="176">
        <v>4.5</v>
      </c>
      <c r="AG58" s="176" t="s">
        <v>218</v>
      </c>
      <c r="AH58" s="176">
        <v>0.75</v>
      </c>
      <c r="AI58" s="175"/>
      <c r="AJ58" s="175"/>
      <c r="AK58" s="175"/>
      <c r="AL58" s="176" t="s">
        <v>315</v>
      </c>
      <c r="AM58" s="176">
        <v>41136</v>
      </c>
      <c r="AN58" s="175"/>
      <c r="AO58" s="176">
        <v>11.5</v>
      </c>
      <c r="AP58" s="176" t="s">
        <v>218</v>
      </c>
      <c r="AQ58" s="176">
        <v>0.75</v>
      </c>
      <c r="AR58" s="175"/>
      <c r="AS58" s="175"/>
      <c r="AT58" s="175"/>
      <c r="AU58" s="176" t="s">
        <v>334</v>
      </c>
      <c r="AV58" s="176" t="s">
        <v>220</v>
      </c>
      <c r="AW58" s="175"/>
      <c r="AX58" s="176">
        <v>20</v>
      </c>
      <c r="AY58" s="176" t="s">
        <v>225</v>
      </c>
      <c r="AZ58" s="176">
        <v>0.5</v>
      </c>
      <c r="BA58" s="175"/>
      <c r="BB58" s="175"/>
      <c r="BC58" s="175"/>
      <c r="BD58" s="176" t="s">
        <v>252</v>
      </c>
      <c r="BE58" s="176">
        <v>46</v>
      </c>
      <c r="BF58" s="176">
        <v>60</v>
      </c>
      <c r="BG58" s="176">
        <v>53</v>
      </c>
      <c r="BH58" s="175"/>
      <c r="BI58" s="176" t="s">
        <v>213</v>
      </c>
      <c r="BJ58" s="175"/>
      <c r="BK58" s="175"/>
      <c r="BL58" s="176" t="s">
        <v>358</v>
      </c>
      <c r="BM58" s="175"/>
      <c r="BN58" s="175"/>
      <c r="BO58" s="175"/>
      <c r="BP58" s="176" t="s">
        <v>213</v>
      </c>
      <c r="BQ58" s="175"/>
      <c r="BR58" s="176" t="s">
        <v>213</v>
      </c>
      <c r="BS58" s="176">
        <v>0</v>
      </c>
      <c r="BT58" s="175"/>
      <c r="BU58" s="175"/>
      <c r="BV58" s="175"/>
      <c r="BW58" s="175"/>
      <c r="BX58" s="175"/>
      <c r="BY58" s="176" t="s">
        <v>213</v>
      </c>
      <c r="BZ58" s="175"/>
      <c r="CA58" s="176" t="s">
        <v>213</v>
      </c>
      <c r="CB58" s="175"/>
      <c r="CC58" s="175"/>
      <c r="CD58" s="175"/>
      <c r="CE58" s="175"/>
      <c r="CF58" s="175"/>
      <c r="CG58" s="175"/>
      <c r="CH58" s="176" t="s">
        <v>213</v>
      </c>
      <c r="CI58" s="175"/>
      <c r="CJ58" s="176" t="s">
        <v>213</v>
      </c>
      <c r="CK58" s="175"/>
      <c r="CL58" s="175"/>
      <c r="CM58" s="175"/>
      <c r="CN58" s="175"/>
      <c r="CO58" s="175"/>
      <c r="CP58" s="175"/>
      <c r="CQ58" s="176" t="s">
        <v>213</v>
      </c>
      <c r="CR58" s="175"/>
      <c r="CS58" s="176" t="s">
        <v>213</v>
      </c>
      <c r="CT58" s="175"/>
      <c r="CU58" s="175"/>
      <c r="CV58" s="175"/>
      <c r="CW58" s="175"/>
      <c r="CX58" s="175"/>
      <c r="CY58" s="175"/>
      <c r="CZ58" s="176" t="s">
        <v>213</v>
      </c>
      <c r="DA58" s="175"/>
      <c r="DB58" s="176" t="s">
        <v>213</v>
      </c>
      <c r="DC58" s="175"/>
      <c r="DD58" s="175"/>
      <c r="DE58" s="175"/>
      <c r="DF58" s="175"/>
      <c r="DG58" s="175"/>
      <c r="DH58" s="175"/>
      <c r="DI58" s="176" t="s">
        <v>213</v>
      </c>
      <c r="DJ58" s="175"/>
      <c r="DK58" s="176" t="s">
        <v>213</v>
      </c>
      <c r="DL58" s="175"/>
      <c r="DM58" s="175"/>
      <c r="DN58" s="175"/>
      <c r="DO58" s="176" t="s">
        <v>328</v>
      </c>
      <c r="DP58" s="176">
        <v>41136</v>
      </c>
      <c r="DQ58" s="175"/>
      <c r="DR58" s="176">
        <v>11.5</v>
      </c>
      <c r="DS58" s="176" t="s">
        <v>218</v>
      </c>
      <c r="DT58" s="176">
        <v>0.75</v>
      </c>
      <c r="DU58" s="175"/>
      <c r="DV58" s="175"/>
      <c r="DW58" s="175"/>
      <c r="DX58" s="176" t="s">
        <v>359</v>
      </c>
      <c r="DY58" s="176" t="s">
        <v>224</v>
      </c>
      <c r="DZ58" s="175"/>
      <c r="EA58" s="176">
        <v>30</v>
      </c>
      <c r="EB58" s="176" t="s">
        <v>225</v>
      </c>
      <c r="EC58" s="176">
        <v>0.5</v>
      </c>
      <c r="ED58" s="175"/>
      <c r="EE58" s="175"/>
      <c r="EF58" s="175"/>
      <c r="EG58" s="176" t="s">
        <v>230</v>
      </c>
      <c r="EH58" s="176" t="s">
        <v>224</v>
      </c>
      <c r="EI58" s="175"/>
      <c r="EJ58" s="176">
        <v>30</v>
      </c>
      <c r="EK58" s="176" t="s">
        <v>225</v>
      </c>
      <c r="EL58" s="176">
        <v>0.5</v>
      </c>
      <c r="EM58" s="175"/>
      <c r="EN58" s="175"/>
      <c r="EO58" s="176" t="s">
        <v>317</v>
      </c>
      <c r="EP58" s="175"/>
      <c r="EQ58" s="175"/>
      <c r="ER58" s="175"/>
      <c r="ES58" s="176" t="s">
        <v>213</v>
      </c>
      <c r="ET58" s="175"/>
      <c r="EU58" s="176" t="s">
        <v>213</v>
      </c>
      <c r="EV58" s="175"/>
      <c r="EW58" s="175"/>
      <c r="EX58" s="175"/>
      <c r="EY58" s="176" t="s">
        <v>360</v>
      </c>
      <c r="EZ58" s="176">
        <v>41136</v>
      </c>
      <c r="FA58" s="175"/>
      <c r="FB58" s="176">
        <v>11.5</v>
      </c>
      <c r="FC58" s="176" t="s">
        <v>218</v>
      </c>
      <c r="FD58" s="176">
        <v>0.75</v>
      </c>
      <c r="FE58" s="175"/>
      <c r="FF58" s="175"/>
      <c r="FG58" s="175"/>
      <c r="FH58" s="175"/>
      <c r="FI58" s="175"/>
      <c r="FJ58" s="175"/>
      <c r="FK58" s="176" t="s">
        <v>213</v>
      </c>
      <c r="FL58" s="175"/>
      <c r="FM58" s="176" t="s">
        <v>213</v>
      </c>
      <c r="FN58" s="175"/>
      <c r="FO58" s="176" t="s">
        <v>336</v>
      </c>
      <c r="FP58" s="175"/>
      <c r="FQ58" s="175"/>
      <c r="FR58" s="175"/>
      <c r="FS58" s="175"/>
      <c r="FT58" s="176" t="s">
        <v>213</v>
      </c>
      <c r="FU58" s="175"/>
      <c r="FV58" s="176" t="s">
        <v>213</v>
      </c>
      <c r="FW58" s="175"/>
      <c r="FX58" s="175"/>
      <c r="FY58" s="175"/>
      <c r="FZ58" s="175"/>
      <c r="GA58" s="175"/>
      <c r="GB58" s="175"/>
      <c r="GC58" s="176" t="s">
        <v>213</v>
      </c>
      <c r="GD58" s="175"/>
      <c r="GE58" s="176" t="s">
        <v>213</v>
      </c>
      <c r="GF58" s="175"/>
      <c r="GG58" s="175"/>
      <c r="GH58" s="175"/>
      <c r="GI58" s="175"/>
      <c r="GJ58" s="175"/>
      <c r="GK58" s="175"/>
      <c r="GL58" s="176" t="s">
        <v>213</v>
      </c>
      <c r="GM58" s="175"/>
      <c r="GN58" s="176" t="s">
        <v>213</v>
      </c>
      <c r="GO58" s="175"/>
      <c r="GP58" s="175"/>
      <c r="GQ58" s="175"/>
      <c r="GR58" s="175"/>
      <c r="GS58" s="175"/>
      <c r="GT58" s="175"/>
      <c r="GU58" s="176" t="s">
        <v>213</v>
      </c>
      <c r="GV58" s="175"/>
      <c r="GW58" s="176" t="s">
        <v>213</v>
      </c>
      <c r="GX58" s="175"/>
      <c r="GY58" s="176" t="s">
        <v>231</v>
      </c>
      <c r="GZ58" s="175"/>
      <c r="HA58" s="175"/>
      <c r="HB58" s="175"/>
      <c r="HC58" s="175"/>
      <c r="HD58" s="176" t="s">
        <v>213</v>
      </c>
      <c r="HE58" s="175"/>
      <c r="HF58" s="176" t="s">
        <v>213</v>
      </c>
      <c r="HG58" s="175"/>
      <c r="HH58" s="175"/>
      <c r="HI58" s="175"/>
      <c r="HJ58" s="175"/>
      <c r="HK58" s="175"/>
      <c r="HL58" s="175"/>
      <c r="HM58" s="176" t="s">
        <v>213</v>
      </c>
      <c r="HN58" s="175"/>
      <c r="HO58" s="176" t="s">
        <v>213</v>
      </c>
      <c r="HP58" s="175"/>
      <c r="HQ58" s="175"/>
      <c r="HR58" s="175"/>
      <c r="HS58" s="175"/>
      <c r="HT58" s="175"/>
      <c r="HU58" s="175"/>
      <c r="HV58" s="176" t="s">
        <v>213</v>
      </c>
      <c r="HW58" s="175"/>
      <c r="HX58" s="176" t="s">
        <v>213</v>
      </c>
      <c r="HY58" s="175"/>
      <c r="HZ58" s="175"/>
      <c r="IA58" s="175"/>
      <c r="IB58" s="175"/>
      <c r="IC58" s="175"/>
      <c r="ID58" s="175"/>
      <c r="IE58" s="176" t="s">
        <v>213</v>
      </c>
      <c r="IF58" s="175"/>
      <c r="IG58" s="176" t="s">
        <v>213</v>
      </c>
      <c r="IH58" s="175"/>
      <c r="II58" s="175"/>
      <c r="IJ58" s="175"/>
      <c r="IK58" s="175"/>
      <c r="IL58" s="175"/>
      <c r="IM58" s="175"/>
      <c r="IN58" s="176" t="s">
        <v>213</v>
      </c>
      <c r="IO58" s="175"/>
      <c r="IP58" s="176" t="s">
        <v>213</v>
      </c>
      <c r="IQ58" s="175"/>
      <c r="IR58" s="175"/>
      <c r="IS58" s="175"/>
      <c r="IT58" s="175"/>
      <c r="IU58" s="175"/>
      <c r="IV58" s="175"/>
      <c r="IW58" s="176" t="s">
        <v>213</v>
      </c>
      <c r="IX58" s="175"/>
      <c r="IY58" s="176" t="s">
        <v>213</v>
      </c>
      <c r="IZ58" s="175"/>
      <c r="JA58" s="175"/>
      <c r="JB58" s="175"/>
      <c r="JC58" s="175"/>
      <c r="JD58" s="175"/>
      <c r="JE58" s="175"/>
      <c r="JF58" s="176" t="s">
        <v>213</v>
      </c>
      <c r="JG58" s="175"/>
      <c r="JH58" s="176" t="s">
        <v>213</v>
      </c>
      <c r="JI58" s="175"/>
      <c r="JJ58" s="175"/>
      <c r="JK58" s="175"/>
      <c r="JL58" s="175"/>
      <c r="JM58" s="175"/>
      <c r="JN58" s="175"/>
      <c r="JO58" s="176" t="s">
        <v>213</v>
      </c>
      <c r="JP58" s="175"/>
      <c r="JQ58" s="176" t="s">
        <v>213</v>
      </c>
      <c r="JR58" s="175"/>
      <c r="JS58" s="175"/>
      <c r="JT58" s="175"/>
      <c r="JU58" s="175"/>
      <c r="JV58" s="175"/>
      <c r="JW58" s="175"/>
      <c r="JX58" s="176" t="s">
        <v>213</v>
      </c>
      <c r="JY58" s="175"/>
      <c r="JZ58" s="176" t="s">
        <v>213</v>
      </c>
      <c r="KA58" s="175"/>
      <c r="KB58" s="175"/>
      <c r="KC58" s="175"/>
      <c r="KD58" s="175"/>
      <c r="KE58" s="175"/>
      <c r="KF58" s="175"/>
      <c r="KG58" s="176" t="s">
        <v>213</v>
      </c>
      <c r="KH58" s="175"/>
      <c r="KI58" s="176" t="s">
        <v>213</v>
      </c>
      <c r="KJ58" s="175"/>
      <c r="KK58" s="175"/>
      <c r="KL58" s="175"/>
      <c r="KM58" s="175"/>
      <c r="KN58" s="175"/>
      <c r="KO58" s="175"/>
      <c r="KP58" s="176" t="s">
        <v>213</v>
      </c>
      <c r="KQ58" s="175"/>
      <c r="KR58" s="176" t="s">
        <v>213</v>
      </c>
      <c r="KS58" s="175"/>
      <c r="KT58" s="176" t="s">
        <v>329</v>
      </c>
      <c r="KU58" s="176" t="s">
        <v>361</v>
      </c>
      <c r="KV58" s="175"/>
      <c r="KW58" s="175"/>
      <c r="KX58" s="175"/>
      <c r="KY58" s="176" t="s">
        <v>213</v>
      </c>
      <c r="KZ58" s="175"/>
      <c r="LA58" s="176" t="s">
        <v>213</v>
      </c>
      <c r="LB58" s="175"/>
      <c r="LC58" s="175"/>
      <c r="LD58" s="175"/>
      <c r="LE58" s="175"/>
      <c r="LF58" s="175"/>
      <c r="LG58" s="175"/>
      <c r="LH58" s="176" t="s">
        <v>213</v>
      </c>
      <c r="LI58" s="175"/>
      <c r="LJ58" s="176" t="s">
        <v>213</v>
      </c>
      <c r="LK58" s="175"/>
      <c r="LL58" s="175"/>
      <c r="LM58" s="175"/>
      <c r="LN58" s="175"/>
      <c r="LO58" s="175"/>
      <c r="LP58" s="175"/>
      <c r="LQ58" s="176" t="s">
        <v>213</v>
      </c>
      <c r="LR58" s="175"/>
      <c r="LS58" s="176" t="s">
        <v>213</v>
      </c>
      <c r="LT58" s="175"/>
      <c r="LU58" s="175"/>
      <c r="LV58" s="175"/>
      <c r="LW58" s="175"/>
      <c r="LX58" s="175"/>
      <c r="LY58" s="175"/>
      <c r="LZ58" s="176" t="s">
        <v>213</v>
      </c>
      <c r="MA58" s="175"/>
      <c r="MB58" s="176" t="s">
        <v>213</v>
      </c>
      <c r="MC58" s="175"/>
      <c r="MD58" s="176" t="s">
        <v>231</v>
      </c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</row>
    <row r="59" spans="1:421" x14ac:dyDescent="0.25">
      <c r="A59" s="176">
        <v>11268</v>
      </c>
      <c r="B59" s="176" t="s">
        <v>362</v>
      </c>
      <c r="C59" s="176" t="s">
        <v>363</v>
      </c>
      <c r="D59" s="176" t="s">
        <v>337</v>
      </c>
      <c r="E59" s="176" t="s">
        <v>0</v>
      </c>
      <c r="F59" s="176" t="s">
        <v>355</v>
      </c>
      <c r="G59" s="175"/>
      <c r="H59" s="175"/>
      <c r="I59" s="176">
        <v>718</v>
      </c>
      <c r="J59" s="176" t="s">
        <v>342</v>
      </c>
      <c r="K59" s="176" t="s">
        <v>217</v>
      </c>
      <c r="L59" s="176">
        <v>46</v>
      </c>
      <c r="M59" s="176">
        <v>60</v>
      </c>
      <c r="N59" s="176">
        <v>53</v>
      </c>
      <c r="O59" s="176" t="s">
        <v>225</v>
      </c>
      <c r="P59" s="176">
        <v>0.5</v>
      </c>
      <c r="Q59" s="175"/>
      <c r="R59" s="175"/>
      <c r="S59" s="175"/>
      <c r="T59" s="176" t="s">
        <v>244</v>
      </c>
      <c r="U59" s="176" t="s">
        <v>220</v>
      </c>
      <c r="V59" s="175"/>
      <c r="W59" s="176">
        <v>20</v>
      </c>
      <c r="X59" s="176" t="s">
        <v>218</v>
      </c>
      <c r="Y59" s="176">
        <v>0.75</v>
      </c>
      <c r="Z59" s="175"/>
      <c r="AA59" s="175"/>
      <c r="AB59" s="175"/>
      <c r="AC59" s="176" t="s">
        <v>252</v>
      </c>
      <c r="AD59" s="176" t="s">
        <v>235</v>
      </c>
      <c r="AE59" s="175"/>
      <c r="AF59" s="176">
        <v>10</v>
      </c>
      <c r="AG59" s="176" t="s">
        <v>225</v>
      </c>
      <c r="AH59" s="176">
        <v>0.5</v>
      </c>
      <c r="AI59" s="175"/>
      <c r="AJ59" s="175"/>
      <c r="AK59" s="176" t="s">
        <v>307</v>
      </c>
      <c r="AL59" s="176" t="s">
        <v>315</v>
      </c>
      <c r="AM59" s="176">
        <v>41136</v>
      </c>
      <c r="AN59" s="175"/>
      <c r="AO59" s="176">
        <v>11.5</v>
      </c>
      <c r="AP59" s="176" t="s">
        <v>218</v>
      </c>
      <c r="AQ59" s="176">
        <v>0.75</v>
      </c>
      <c r="AR59" s="175"/>
      <c r="AS59" s="175"/>
      <c r="AT59" s="175"/>
      <c r="AU59" s="176" t="s">
        <v>334</v>
      </c>
      <c r="AV59" s="176" t="s">
        <v>220</v>
      </c>
      <c r="AW59" s="175"/>
      <c r="AX59" s="176">
        <v>20</v>
      </c>
      <c r="AY59" s="176" t="s">
        <v>225</v>
      </c>
      <c r="AZ59" s="176">
        <v>0.5</v>
      </c>
      <c r="BA59" s="175"/>
      <c r="BB59" s="175"/>
      <c r="BC59" s="175"/>
      <c r="BD59" s="176" t="s">
        <v>227</v>
      </c>
      <c r="BE59" s="176">
        <v>46</v>
      </c>
      <c r="BF59" s="176">
        <v>60</v>
      </c>
      <c r="BG59" s="176">
        <v>53</v>
      </c>
      <c r="BH59" s="176" t="s">
        <v>225</v>
      </c>
      <c r="BI59" s="176">
        <v>0.5</v>
      </c>
      <c r="BJ59" s="175"/>
      <c r="BK59" s="175"/>
      <c r="BL59" s="175"/>
      <c r="BM59" s="176" t="s">
        <v>364</v>
      </c>
      <c r="BN59" s="176" t="s">
        <v>224</v>
      </c>
      <c r="BO59" s="175"/>
      <c r="BP59" s="176">
        <v>30</v>
      </c>
      <c r="BQ59" s="176" t="s">
        <v>225</v>
      </c>
      <c r="BR59" s="176">
        <v>0.5</v>
      </c>
      <c r="BS59" s="176">
        <v>2</v>
      </c>
      <c r="BT59" s="175"/>
      <c r="BU59" s="175"/>
      <c r="BV59" s="175"/>
      <c r="BW59" s="175"/>
      <c r="BX59" s="175"/>
      <c r="BY59" s="176" t="s">
        <v>213</v>
      </c>
      <c r="BZ59" s="175"/>
      <c r="CA59" s="176" t="s">
        <v>213</v>
      </c>
      <c r="CB59" s="175"/>
      <c r="CC59" s="175"/>
      <c r="CD59" s="175"/>
      <c r="CE59" s="175"/>
      <c r="CF59" s="175"/>
      <c r="CG59" s="175"/>
      <c r="CH59" s="176" t="s">
        <v>213</v>
      </c>
      <c r="CI59" s="175"/>
      <c r="CJ59" s="176" t="s">
        <v>213</v>
      </c>
      <c r="CK59" s="175"/>
      <c r="CL59" s="175"/>
      <c r="CM59" s="175"/>
      <c r="CN59" s="175"/>
      <c r="CO59" s="175"/>
      <c r="CP59" s="175"/>
      <c r="CQ59" s="176" t="s">
        <v>213</v>
      </c>
      <c r="CR59" s="175"/>
      <c r="CS59" s="176" t="s">
        <v>213</v>
      </c>
      <c r="CT59" s="175"/>
      <c r="CU59" s="175"/>
      <c r="CV59" s="175"/>
      <c r="CW59" s="175"/>
      <c r="CX59" s="175"/>
      <c r="CY59" s="175"/>
      <c r="CZ59" s="176" t="s">
        <v>213</v>
      </c>
      <c r="DA59" s="175"/>
      <c r="DB59" s="176" t="s">
        <v>213</v>
      </c>
      <c r="DC59" s="175"/>
      <c r="DD59" s="175"/>
      <c r="DE59" s="175"/>
      <c r="DF59" s="175"/>
      <c r="DG59" s="175"/>
      <c r="DH59" s="175"/>
      <c r="DI59" s="176" t="s">
        <v>213</v>
      </c>
      <c r="DJ59" s="175"/>
      <c r="DK59" s="176" t="s">
        <v>213</v>
      </c>
      <c r="DL59" s="175"/>
      <c r="DM59" s="175"/>
      <c r="DN59" s="175"/>
      <c r="DO59" s="176" t="s">
        <v>228</v>
      </c>
      <c r="DP59" s="176">
        <v>41136</v>
      </c>
      <c r="DQ59" s="175"/>
      <c r="DR59" s="176">
        <v>11.5</v>
      </c>
      <c r="DS59" s="176" t="s">
        <v>218</v>
      </c>
      <c r="DT59" s="176">
        <v>0.75</v>
      </c>
      <c r="DU59" s="175"/>
      <c r="DV59" s="175"/>
      <c r="DW59" s="175"/>
      <c r="DX59" s="176" t="s">
        <v>229</v>
      </c>
      <c r="DY59" s="176" t="s">
        <v>224</v>
      </c>
      <c r="DZ59" s="175"/>
      <c r="EA59" s="176">
        <v>30</v>
      </c>
      <c r="EB59" s="176" t="s">
        <v>225</v>
      </c>
      <c r="EC59" s="176">
        <v>0.5</v>
      </c>
      <c r="ED59" s="175"/>
      <c r="EE59" s="175"/>
      <c r="EF59" s="175"/>
      <c r="EG59" s="176" t="s">
        <v>252</v>
      </c>
      <c r="EH59" s="176">
        <v>22</v>
      </c>
      <c r="EI59" s="176">
        <v>30</v>
      </c>
      <c r="EJ59" s="176">
        <v>26</v>
      </c>
      <c r="EK59" s="176" t="s">
        <v>225</v>
      </c>
      <c r="EL59" s="176">
        <v>0.5</v>
      </c>
      <c r="EM59" s="175"/>
      <c r="EN59" s="175"/>
      <c r="EO59" s="176" t="s">
        <v>365</v>
      </c>
      <c r="EP59" s="175"/>
      <c r="EQ59" s="175"/>
      <c r="ER59" s="175"/>
      <c r="ES59" s="176" t="s">
        <v>213</v>
      </c>
      <c r="ET59" s="175"/>
      <c r="EU59" s="176" t="s">
        <v>213</v>
      </c>
      <c r="EV59" s="175"/>
      <c r="EW59" s="175"/>
      <c r="EX59" s="175"/>
      <c r="EY59" s="176" t="s">
        <v>360</v>
      </c>
      <c r="EZ59" s="176">
        <v>41136</v>
      </c>
      <c r="FA59" s="175"/>
      <c r="FB59" s="176">
        <v>11.5</v>
      </c>
      <c r="FC59" s="176" t="s">
        <v>218</v>
      </c>
      <c r="FD59" s="176">
        <v>0.75</v>
      </c>
      <c r="FE59" s="175"/>
      <c r="FF59" s="175"/>
      <c r="FG59" s="175"/>
      <c r="FH59" s="175"/>
      <c r="FI59" s="175"/>
      <c r="FJ59" s="175"/>
      <c r="FK59" s="176" t="s">
        <v>213</v>
      </c>
      <c r="FL59" s="175"/>
      <c r="FM59" s="176" t="s">
        <v>213</v>
      </c>
      <c r="FN59" s="175"/>
      <c r="FO59" s="176" t="s">
        <v>275</v>
      </c>
      <c r="FP59" s="175"/>
      <c r="FQ59" s="175"/>
      <c r="FR59" s="175"/>
      <c r="FS59" s="175"/>
      <c r="FT59" s="176" t="s">
        <v>213</v>
      </c>
      <c r="FU59" s="175"/>
      <c r="FV59" s="176" t="s">
        <v>213</v>
      </c>
      <c r="FW59" s="175"/>
      <c r="FX59" s="175"/>
      <c r="FY59" s="175"/>
      <c r="FZ59" s="175"/>
      <c r="GA59" s="175"/>
      <c r="GB59" s="175"/>
      <c r="GC59" s="176" t="s">
        <v>213</v>
      </c>
      <c r="GD59" s="175"/>
      <c r="GE59" s="176" t="s">
        <v>213</v>
      </c>
      <c r="GF59" s="175"/>
      <c r="GG59" s="175"/>
      <c r="GH59" s="175"/>
      <c r="GI59" s="176" t="s">
        <v>234</v>
      </c>
      <c r="GJ59" s="176" t="s">
        <v>235</v>
      </c>
      <c r="GK59" s="175"/>
      <c r="GL59" s="176">
        <v>10</v>
      </c>
      <c r="GM59" s="176" t="s">
        <v>225</v>
      </c>
      <c r="GN59" s="176">
        <v>0.5</v>
      </c>
      <c r="GO59" s="175"/>
      <c r="GP59" s="175"/>
      <c r="GQ59" s="175"/>
      <c r="GR59" s="175"/>
      <c r="GS59" s="175"/>
      <c r="GT59" s="175"/>
      <c r="GU59" s="176" t="s">
        <v>213</v>
      </c>
      <c r="GV59" s="175"/>
      <c r="GW59" s="176" t="s">
        <v>213</v>
      </c>
      <c r="GX59" s="175"/>
      <c r="GY59" s="175"/>
      <c r="GZ59" s="175"/>
      <c r="HA59" s="175"/>
      <c r="HB59" s="175"/>
      <c r="HC59" s="175"/>
      <c r="HD59" s="176" t="s">
        <v>213</v>
      </c>
      <c r="HE59" s="175"/>
      <c r="HF59" s="176" t="s">
        <v>213</v>
      </c>
      <c r="HG59" s="175"/>
      <c r="HH59" s="175"/>
      <c r="HI59" s="175"/>
      <c r="HJ59" s="175"/>
      <c r="HK59" s="175"/>
      <c r="HL59" s="175"/>
      <c r="HM59" s="176" t="s">
        <v>213</v>
      </c>
      <c r="HN59" s="175"/>
      <c r="HO59" s="176" t="s">
        <v>213</v>
      </c>
      <c r="HP59" s="175"/>
      <c r="HQ59" s="175"/>
      <c r="HR59" s="175"/>
      <c r="HS59" s="175"/>
      <c r="HT59" s="175"/>
      <c r="HU59" s="175"/>
      <c r="HV59" s="176" t="s">
        <v>213</v>
      </c>
      <c r="HW59" s="175"/>
      <c r="HX59" s="176" t="s">
        <v>213</v>
      </c>
      <c r="HY59" s="175"/>
      <c r="HZ59" s="175"/>
      <c r="IA59" s="175"/>
      <c r="IB59" s="175"/>
      <c r="IC59" s="175"/>
      <c r="ID59" s="175"/>
      <c r="IE59" s="176" t="s">
        <v>213</v>
      </c>
      <c r="IF59" s="175"/>
      <c r="IG59" s="176" t="s">
        <v>213</v>
      </c>
      <c r="IH59" s="175"/>
      <c r="II59" s="175"/>
      <c r="IJ59" s="175"/>
      <c r="IK59" s="175"/>
      <c r="IL59" s="175"/>
      <c r="IM59" s="175"/>
      <c r="IN59" s="176" t="s">
        <v>213</v>
      </c>
      <c r="IO59" s="175"/>
      <c r="IP59" s="176" t="s">
        <v>213</v>
      </c>
      <c r="IQ59" s="175"/>
      <c r="IR59" s="175"/>
      <c r="IS59" s="175"/>
      <c r="IT59" s="175"/>
      <c r="IU59" s="175"/>
      <c r="IV59" s="175"/>
      <c r="IW59" s="176" t="s">
        <v>213</v>
      </c>
      <c r="IX59" s="175"/>
      <c r="IY59" s="176" t="s">
        <v>213</v>
      </c>
      <c r="IZ59" s="175"/>
      <c r="JA59" s="175"/>
      <c r="JB59" s="175"/>
      <c r="JC59" s="175"/>
      <c r="JD59" s="175"/>
      <c r="JE59" s="175"/>
      <c r="JF59" s="176" t="s">
        <v>213</v>
      </c>
      <c r="JG59" s="175"/>
      <c r="JH59" s="176" t="s">
        <v>213</v>
      </c>
      <c r="JI59" s="175"/>
      <c r="JJ59" s="175"/>
      <c r="JK59" s="175"/>
      <c r="JL59" s="175"/>
      <c r="JM59" s="175"/>
      <c r="JN59" s="175"/>
      <c r="JO59" s="176" t="s">
        <v>213</v>
      </c>
      <c r="JP59" s="175"/>
      <c r="JQ59" s="176" t="s">
        <v>213</v>
      </c>
      <c r="JR59" s="175"/>
      <c r="JS59" s="175"/>
      <c r="JT59" s="175"/>
      <c r="JU59" s="175"/>
      <c r="JV59" s="175"/>
      <c r="JW59" s="175"/>
      <c r="JX59" s="176" t="s">
        <v>213</v>
      </c>
      <c r="JY59" s="175"/>
      <c r="JZ59" s="176" t="s">
        <v>213</v>
      </c>
      <c r="KA59" s="175"/>
      <c r="KB59" s="175"/>
      <c r="KC59" s="175"/>
      <c r="KD59" s="175"/>
      <c r="KE59" s="175"/>
      <c r="KF59" s="175"/>
      <c r="KG59" s="176" t="s">
        <v>213</v>
      </c>
      <c r="KH59" s="175"/>
      <c r="KI59" s="176" t="s">
        <v>213</v>
      </c>
      <c r="KJ59" s="175"/>
      <c r="KK59" s="175"/>
      <c r="KL59" s="175"/>
      <c r="KM59" s="175"/>
      <c r="KN59" s="175"/>
      <c r="KO59" s="175"/>
      <c r="KP59" s="176" t="s">
        <v>213</v>
      </c>
      <c r="KQ59" s="175"/>
      <c r="KR59" s="176" t="s">
        <v>213</v>
      </c>
      <c r="KS59" s="175"/>
      <c r="KT59" s="176" t="s">
        <v>336</v>
      </c>
      <c r="KU59" s="175"/>
      <c r="KV59" s="175"/>
      <c r="KW59" s="175"/>
      <c r="KX59" s="175"/>
      <c r="KY59" s="176" t="s">
        <v>213</v>
      </c>
      <c r="KZ59" s="175"/>
      <c r="LA59" s="176" t="s">
        <v>213</v>
      </c>
      <c r="LB59" s="175"/>
      <c r="LC59" s="175"/>
      <c r="LD59" s="175"/>
      <c r="LE59" s="175"/>
      <c r="LF59" s="175"/>
      <c r="LG59" s="175"/>
      <c r="LH59" s="176" t="s">
        <v>213</v>
      </c>
      <c r="LI59" s="175"/>
      <c r="LJ59" s="176" t="s">
        <v>213</v>
      </c>
      <c r="LK59" s="175"/>
      <c r="LL59" s="175"/>
      <c r="LM59" s="175"/>
      <c r="LN59" s="175"/>
      <c r="LO59" s="175"/>
      <c r="LP59" s="175"/>
      <c r="LQ59" s="176" t="s">
        <v>213</v>
      </c>
      <c r="LR59" s="175"/>
      <c r="LS59" s="176" t="s">
        <v>213</v>
      </c>
      <c r="LT59" s="175"/>
      <c r="LU59" s="176" t="s">
        <v>231</v>
      </c>
      <c r="LV59" s="175"/>
      <c r="LW59" s="175"/>
      <c r="LX59" s="175"/>
      <c r="LY59" s="175"/>
      <c r="LZ59" s="176" t="s">
        <v>213</v>
      </c>
      <c r="MA59" s="175"/>
      <c r="MB59" s="176" t="s">
        <v>213</v>
      </c>
      <c r="MC59" s="175"/>
      <c r="MD59" s="17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</row>
    <row r="60" spans="1:421" x14ac:dyDescent="0.25">
      <c r="A60" s="176">
        <v>11269</v>
      </c>
      <c r="B60" s="176" t="s">
        <v>366</v>
      </c>
      <c r="C60" s="176" t="s">
        <v>367</v>
      </c>
      <c r="D60" s="176" t="s">
        <v>337</v>
      </c>
      <c r="E60" s="176" t="s">
        <v>0</v>
      </c>
      <c r="F60" s="176" t="s">
        <v>278</v>
      </c>
      <c r="G60" s="175"/>
      <c r="H60" s="175"/>
      <c r="I60" s="176">
        <v>658</v>
      </c>
      <c r="J60" s="176" t="s">
        <v>342</v>
      </c>
      <c r="K60" s="175"/>
      <c r="L60" s="175"/>
      <c r="M60" s="175"/>
      <c r="N60" s="176" t="s">
        <v>213</v>
      </c>
      <c r="O60" s="175"/>
      <c r="P60" s="176" t="s">
        <v>213</v>
      </c>
      <c r="Q60" s="175"/>
      <c r="R60" s="175"/>
      <c r="S60" s="175"/>
      <c r="T60" s="176" t="s">
        <v>237</v>
      </c>
      <c r="U60" s="175"/>
      <c r="V60" s="175"/>
      <c r="W60" s="176" t="s">
        <v>213</v>
      </c>
      <c r="X60" s="175"/>
      <c r="Y60" s="176" t="s">
        <v>213</v>
      </c>
      <c r="Z60" s="175"/>
      <c r="AA60" s="175"/>
      <c r="AB60" s="175"/>
      <c r="AC60" s="175"/>
      <c r="AD60" s="175"/>
      <c r="AE60" s="175"/>
      <c r="AF60" s="176" t="s">
        <v>213</v>
      </c>
      <c r="AG60" s="175"/>
      <c r="AH60" s="176" t="s">
        <v>213</v>
      </c>
      <c r="AI60" s="175"/>
      <c r="AJ60" s="175"/>
      <c r="AK60" s="175"/>
      <c r="AL60" s="176" t="s">
        <v>238</v>
      </c>
      <c r="AM60" s="175"/>
      <c r="AN60" s="175"/>
      <c r="AO60" s="176" t="s">
        <v>213</v>
      </c>
      <c r="AP60" s="175"/>
      <c r="AQ60" s="176" t="s">
        <v>213</v>
      </c>
      <c r="AR60" s="175"/>
      <c r="AS60" s="175"/>
      <c r="AT60" s="175"/>
      <c r="AU60" s="175"/>
      <c r="AV60" s="175"/>
      <c r="AW60" s="175"/>
      <c r="AX60" s="176" t="s">
        <v>213</v>
      </c>
      <c r="AY60" s="175"/>
      <c r="AZ60" s="176" t="s">
        <v>213</v>
      </c>
      <c r="BA60" s="175"/>
      <c r="BB60" s="175"/>
      <c r="BC60" s="175"/>
      <c r="BD60" s="175"/>
      <c r="BE60" s="175"/>
      <c r="BF60" s="175"/>
      <c r="BG60" s="176" t="s">
        <v>213</v>
      </c>
      <c r="BH60" s="175"/>
      <c r="BI60" s="176" t="s">
        <v>213</v>
      </c>
      <c r="BJ60" s="175"/>
      <c r="BK60" s="175"/>
      <c r="BL60" s="175"/>
      <c r="BM60" s="175"/>
      <c r="BN60" s="175"/>
      <c r="BO60" s="175"/>
      <c r="BP60" s="176" t="s">
        <v>213</v>
      </c>
      <c r="BQ60" s="175"/>
      <c r="BR60" s="176" t="s">
        <v>213</v>
      </c>
      <c r="BS60" s="175"/>
      <c r="BT60" s="175"/>
      <c r="BU60" s="175"/>
      <c r="BV60" s="175"/>
      <c r="BW60" s="175"/>
      <c r="BX60" s="175"/>
      <c r="BY60" s="176" t="s">
        <v>213</v>
      </c>
      <c r="BZ60" s="175"/>
      <c r="CA60" s="176" t="s">
        <v>213</v>
      </c>
      <c r="CB60" s="175"/>
      <c r="CC60" s="175"/>
      <c r="CD60" s="175"/>
      <c r="CE60" s="175"/>
      <c r="CF60" s="175"/>
      <c r="CG60" s="175"/>
      <c r="CH60" s="176" t="s">
        <v>213</v>
      </c>
      <c r="CI60" s="175"/>
      <c r="CJ60" s="176" t="s">
        <v>213</v>
      </c>
      <c r="CK60" s="175"/>
      <c r="CL60" s="175"/>
      <c r="CM60" s="175"/>
      <c r="CN60" s="175"/>
      <c r="CO60" s="175"/>
      <c r="CP60" s="175"/>
      <c r="CQ60" s="176" t="s">
        <v>213</v>
      </c>
      <c r="CR60" s="175"/>
      <c r="CS60" s="176" t="s">
        <v>213</v>
      </c>
      <c r="CT60" s="175"/>
      <c r="CU60" s="175"/>
      <c r="CV60" s="175"/>
      <c r="CW60" s="175"/>
      <c r="CX60" s="175"/>
      <c r="CY60" s="175"/>
      <c r="CZ60" s="176" t="s">
        <v>213</v>
      </c>
      <c r="DA60" s="175"/>
      <c r="DB60" s="176" t="s">
        <v>213</v>
      </c>
      <c r="DC60" s="175"/>
      <c r="DD60" s="175"/>
      <c r="DE60" s="175"/>
      <c r="DF60" s="175"/>
      <c r="DG60" s="175"/>
      <c r="DH60" s="175"/>
      <c r="DI60" s="176" t="s">
        <v>213</v>
      </c>
      <c r="DJ60" s="175"/>
      <c r="DK60" s="176" t="s">
        <v>213</v>
      </c>
      <c r="DL60" s="175"/>
      <c r="DM60" s="175"/>
      <c r="DN60" s="175"/>
      <c r="DO60" s="175"/>
      <c r="DP60" s="175"/>
      <c r="DQ60" s="175"/>
      <c r="DR60" s="176" t="s">
        <v>213</v>
      </c>
      <c r="DS60" s="175"/>
      <c r="DT60" s="176" t="s">
        <v>213</v>
      </c>
      <c r="DU60" s="175"/>
      <c r="DV60" s="175"/>
      <c r="DW60" s="175"/>
      <c r="DX60" s="175"/>
      <c r="DY60" s="175"/>
      <c r="DZ60" s="175"/>
      <c r="EA60" s="176" t="s">
        <v>213</v>
      </c>
      <c r="EB60" s="175"/>
      <c r="EC60" s="176" t="s">
        <v>213</v>
      </c>
      <c r="ED60" s="175"/>
      <c r="EE60" s="175"/>
      <c r="EF60" s="175"/>
      <c r="EG60" s="175"/>
      <c r="EH60" s="175"/>
      <c r="EI60" s="175"/>
      <c r="EJ60" s="176" t="s">
        <v>213</v>
      </c>
      <c r="EK60" s="175"/>
      <c r="EL60" s="176" t="s">
        <v>213</v>
      </c>
      <c r="EM60" s="175"/>
      <c r="EN60" s="175"/>
      <c r="EO60" s="175"/>
      <c r="EP60" s="175"/>
      <c r="EQ60" s="175"/>
      <c r="ER60" s="175"/>
      <c r="ES60" s="176" t="s">
        <v>213</v>
      </c>
      <c r="ET60" s="175"/>
      <c r="EU60" s="176" t="s">
        <v>213</v>
      </c>
      <c r="EV60" s="175"/>
      <c r="EW60" s="175"/>
      <c r="EX60" s="175"/>
      <c r="EY60" s="175"/>
      <c r="EZ60" s="175"/>
      <c r="FA60" s="175"/>
      <c r="FB60" s="176" t="s">
        <v>213</v>
      </c>
      <c r="FC60" s="175"/>
      <c r="FD60" s="176" t="s">
        <v>213</v>
      </c>
      <c r="FE60" s="175"/>
      <c r="FF60" s="175"/>
      <c r="FG60" s="175"/>
      <c r="FH60" s="175"/>
      <c r="FI60" s="175"/>
      <c r="FJ60" s="175"/>
      <c r="FK60" s="176" t="s">
        <v>213</v>
      </c>
      <c r="FL60" s="175"/>
      <c r="FM60" s="176" t="s">
        <v>213</v>
      </c>
      <c r="FN60" s="175"/>
      <c r="FO60" s="175"/>
      <c r="FP60" s="175"/>
      <c r="FQ60" s="175"/>
      <c r="FR60" s="175"/>
      <c r="FS60" s="175"/>
      <c r="FT60" s="176" t="s">
        <v>213</v>
      </c>
      <c r="FU60" s="175"/>
      <c r="FV60" s="176" t="s">
        <v>213</v>
      </c>
      <c r="FW60" s="175"/>
      <c r="FX60" s="175"/>
      <c r="FY60" s="175"/>
      <c r="FZ60" s="175"/>
      <c r="GA60" s="175"/>
      <c r="GB60" s="175"/>
      <c r="GC60" s="176" t="s">
        <v>213</v>
      </c>
      <c r="GD60" s="175"/>
      <c r="GE60" s="176" t="s">
        <v>213</v>
      </c>
      <c r="GF60" s="175"/>
      <c r="GG60" s="175"/>
      <c r="GH60" s="175"/>
      <c r="GI60" s="175"/>
      <c r="GJ60" s="175"/>
      <c r="GK60" s="175"/>
      <c r="GL60" s="176" t="s">
        <v>213</v>
      </c>
      <c r="GM60" s="175"/>
      <c r="GN60" s="176" t="s">
        <v>213</v>
      </c>
      <c r="GO60" s="175"/>
      <c r="GP60" s="175"/>
      <c r="GQ60" s="175"/>
      <c r="GR60" s="175"/>
      <c r="GS60" s="175"/>
      <c r="GT60" s="175"/>
      <c r="GU60" s="176" t="s">
        <v>213</v>
      </c>
      <c r="GV60" s="175"/>
      <c r="GW60" s="176" t="s">
        <v>213</v>
      </c>
      <c r="GX60" s="175"/>
      <c r="GY60" s="175"/>
      <c r="GZ60" s="175"/>
      <c r="HA60" s="175"/>
      <c r="HB60" s="175"/>
      <c r="HC60" s="175"/>
      <c r="HD60" s="176" t="s">
        <v>213</v>
      </c>
      <c r="HE60" s="175"/>
      <c r="HF60" s="176" t="s">
        <v>213</v>
      </c>
      <c r="HG60" s="175"/>
      <c r="HH60" s="175"/>
      <c r="HI60" s="175"/>
      <c r="HJ60" s="175"/>
      <c r="HK60" s="175"/>
      <c r="HL60" s="175"/>
      <c r="HM60" s="176" t="s">
        <v>213</v>
      </c>
      <c r="HN60" s="175"/>
      <c r="HO60" s="176" t="s">
        <v>213</v>
      </c>
      <c r="HP60" s="175"/>
      <c r="HQ60" s="175"/>
      <c r="HR60" s="175"/>
      <c r="HS60" s="175"/>
      <c r="HT60" s="175"/>
      <c r="HU60" s="175"/>
      <c r="HV60" s="176" t="s">
        <v>213</v>
      </c>
      <c r="HW60" s="175"/>
      <c r="HX60" s="176" t="s">
        <v>213</v>
      </c>
      <c r="HY60" s="175"/>
      <c r="HZ60" s="175"/>
      <c r="IA60" s="175"/>
      <c r="IB60" s="175"/>
      <c r="IC60" s="175"/>
      <c r="ID60" s="175"/>
      <c r="IE60" s="176" t="s">
        <v>213</v>
      </c>
      <c r="IF60" s="175"/>
      <c r="IG60" s="176" t="s">
        <v>213</v>
      </c>
      <c r="IH60" s="175"/>
      <c r="II60" s="175"/>
      <c r="IJ60" s="175"/>
      <c r="IK60" s="175"/>
      <c r="IL60" s="175"/>
      <c r="IM60" s="175"/>
      <c r="IN60" s="176" t="s">
        <v>213</v>
      </c>
      <c r="IO60" s="175"/>
      <c r="IP60" s="176" t="s">
        <v>213</v>
      </c>
      <c r="IQ60" s="175"/>
      <c r="IR60" s="175"/>
      <c r="IS60" s="175"/>
      <c r="IT60" s="175"/>
      <c r="IU60" s="175"/>
      <c r="IV60" s="175"/>
      <c r="IW60" s="176" t="s">
        <v>213</v>
      </c>
      <c r="IX60" s="175"/>
      <c r="IY60" s="176" t="s">
        <v>213</v>
      </c>
      <c r="IZ60" s="175"/>
      <c r="JA60" s="175"/>
      <c r="JB60" s="175"/>
      <c r="JC60" s="175"/>
      <c r="JD60" s="175"/>
      <c r="JE60" s="175"/>
      <c r="JF60" s="176" t="s">
        <v>213</v>
      </c>
      <c r="JG60" s="175"/>
      <c r="JH60" s="176" t="s">
        <v>213</v>
      </c>
      <c r="JI60" s="175"/>
      <c r="JJ60" s="175"/>
      <c r="JK60" s="175"/>
      <c r="JL60" s="175"/>
      <c r="JM60" s="175"/>
      <c r="JN60" s="175"/>
      <c r="JO60" s="176" t="s">
        <v>213</v>
      </c>
      <c r="JP60" s="175"/>
      <c r="JQ60" s="176" t="s">
        <v>213</v>
      </c>
      <c r="JR60" s="175"/>
      <c r="JS60" s="175"/>
      <c r="JT60" s="175"/>
      <c r="JU60" s="175"/>
      <c r="JV60" s="175"/>
      <c r="JW60" s="175"/>
      <c r="JX60" s="176" t="s">
        <v>213</v>
      </c>
      <c r="JY60" s="175"/>
      <c r="JZ60" s="176" t="s">
        <v>213</v>
      </c>
      <c r="KA60" s="175"/>
      <c r="KB60" s="175"/>
      <c r="KC60" s="175"/>
      <c r="KD60" s="175"/>
      <c r="KE60" s="175"/>
      <c r="KF60" s="175"/>
      <c r="KG60" s="176" t="s">
        <v>213</v>
      </c>
      <c r="KH60" s="175"/>
      <c r="KI60" s="176" t="s">
        <v>213</v>
      </c>
      <c r="KJ60" s="175"/>
      <c r="KK60" s="175"/>
      <c r="KL60" s="175"/>
      <c r="KM60" s="175"/>
      <c r="KN60" s="175"/>
      <c r="KO60" s="175"/>
      <c r="KP60" s="176" t="s">
        <v>213</v>
      </c>
      <c r="KQ60" s="175"/>
      <c r="KR60" s="176" t="s">
        <v>213</v>
      </c>
      <c r="KS60" s="175"/>
      <c r="KT60" s="175"/>
      <c r="KU60" s="175"/>
      <c r="KV60" s="175"/>
      <c r="KW60" s="175"/>
      <c r="KX60" s="175"/>
      <c r="KY60" s="176" t="s">
        <v>213</v>
      </c>
      <c r="KZ60" s="175"/>
      <c r="LA60" s="176" t="s">
        <v>213</v>
      </c>
      <c r="LB60" s="175"/>
      <c r="LC60" s="175"/>
      <c r="LD60" s="175"/>
      <c r="LE60" s="175"/>
      <c r="LF60" s="175"/>
      <c r="LG60" s="175"/>
      <c r="LH60" s="176" t="s">
        <v>213</v>
      </c>
      <c r="LI60" s="175"/>
      <c r="LJ60" s="176" t="s">
        <v>213</v>
      </c>
      <c r="LK60" s="175"/>
      <c r="LL60" s="175"/>
      <c r="LM60" s="175"/>
      <c r="LN60" s="175"/>
      <c r="LO60" s="175"/>
      <c r="LP60" s="175"/>
      <c r="LQ60" s="176" t="s">
        <v>213</v>
      </c>
      <c r="LR60" s="175"/>
      <c r="LS60" s="176" t="s">
        <v>213</v>
      </c>
      <c r="LT60" s="175"/>
      <c r="LU60" s="175"/>
      <c r="LV60" s="175"/>
      <c r="LW60" s="175"/>
      <c r="LX60" s="175"/>
      <c r="LY60" s="175"/>
      <c r="LZ60" s="176" t="s">
        <v>213</v>
      </c>
      <c r="MA60" s="175"/>
      <c r="MB60" s="176" t="s">
        <v>213</v>
      </c>
      <c r="MC60" s="175"/>
      <c r="MD60" s="17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</row>
    <row r="61" spans="1:421" x14ac:dyDescent="0.25">
      <c r="A61" s="176">
        <v>11270</v>
      </c>
      <c r="B61" s="176" t="s">
        <v>368</v>
      </c>
      <c r="C61" s="176" t="s">
        <v>369</v>
      </c>
      <c r="D61" s="176" t="s">
        <v>337</v>
      </c>
      <c r="E61" s="176" t="s">
        <v>0</v>
      </c>
      <c r="F61" s="176" t="s">
        <v>370</v>
      </c>
      <c r="G61" s="175"/>
      <c r="H61" s="175"/>
      <c r="I61" s="176">
        <v>225</v>
      </c>
      <c r="J61" s="176" t="s">
        <v>323</v>
      </c>
      <c r="K61" s="175"/>
      <c r="L61" s="175"/>
      <c r="M61" s="175"/>
      <c r="N61" s="176" t="s">
        <v>213</v>
      </c>
      <c r="O61" s="175"/>
      <c r="P61" s="176" t="s">
        <v>213</v>
      </c>
      <c r="Q61" s="175"/>
      <c r="R61" s="175"/>
      <c r="S61" s="175"/>
      <c r="T61" s="176" t="s">
        <v>237</v>
      </c>
      <c r="U61" s="176">
        <v>41070</v>
      </c>
      <c r="V61" s="175"/>
      <c r="W61" s="176">
        <v>8</v>
      </c>
      <c r="X61" s="176" t="s">
        <v>218</v>
      </c>
      <c r="Y61" s="176">
        <v>0.75</v>
      </c>
      <c r="Z61" s="175"/>
      <c r="AA61" s="175"/>
      <c r="AB61" s="175"/>
      <c r="AC61" s="176" t="s">
        <v>222</v>
      </c>
      <c r="AD61" s="176">
        <v>41100</v>
      </c>
      <c r="AE61" s="175"/>
      <c r="AF61" s="176">
        <v>8.5</v>
      </c>
      <c r="AG61" s="176" t="s">
        <v>221</v>
      </c>
      <c r="AH61" s="176">
        <v>0.25</v>
      </c>
      <c r="AI61" s="175"/>
      <c r="AJ61" s="175"/>
      <c r="AK61" s="175"/>
      <c r="AL61" s="176" t="s">
        <v>315</v>
      </c>
      <c r="AM61" s="176">
        <v>41136</v>
      </c>
      <c r="AN61" s="175"/>
      <c r="AO61" s="176">
        <v>11.5</v>
      </c>
      <c r="AP61" s="176" t="s">
        <v>225</v>
      </c>
      <c r="AQ61" s="176">
        <v>0.5</v>
      </c>
      <c r="AR61" s="175"/>
      <c r="AS61" s="175"/>
      <c r="AT61" s="175"/>
      <c r="AU61" s="176" t="s">
        <v>334</v>
      </c>
      <c r="AV61" s="176" t="s">
        <v>220</v>
      </c>
      <c r="AW61" s="175"/>
      <c r="AX61" s="176">
        <v>20</v>
      </c>
      <c r="AY61" s="176" t="s">
        <v>225</v>
      </c>
      <c r="AZ61" s="176">
        <v>0.5</v>
      </c>
      <c r="BA61" s="175"/>
      <c r="BB61" s="175"/>
      <c r="BC61" s="175"/>
      <c r="BD61" s="176" t="s">
        <v>335</v>
      </c>
      <c r="BE61" s="176">
        <v>46</v>
      </c>
      <c r="BF61" s="176">
        <v>60</v>
      </c>
      <c r="BG61" s="176">
        <v>53</v>
      </c>
      <c r="BH61" s="176" t="s">
        <v>225</v>
      </c>
      <c r="BI61" s="176">
        <v>0.5</v>
      </c>
      <c r="BJ61" s="175"/>
      <c r="BK61" s="175"/>
      <c r="BL61" s="175"/>
      <c r="BM61" s="175"/>
      <c r="BN61" s="175"/>
      <c r="BO61" s="175"/>
      <c r="BP61" s="176" t="s">
        <v>213</v>
      </c>
      <c r="BQ61" s="175"/>
      <c r="BR61" s="176" t="s">
        <v>213</v>
      </c>
      <c r="BS61" s="176">
        <v>0</v>
      </c>
      <c r="BT61" s="175"/>
      <c r="BU61" s="175"/>
      <c r="BV61" s="175"/>
      <c r="BW61" s="175"/>
      <c r="BX61" s="175"/>
      <c r="BY61" s="176" t="s">
        <v>213</v>
      </c>
      <c r="BZ61" s="175"/>
      <c r="CA61" s="176" t="s">
        <v>213</v>
      </c>
      <c r="CB61" s="175"/>
      <c r="CC61" s="175"/>
      <c r="CD61" s="175"/>
      <c r="CE61" s="175"/>
      <c r="CF61" s="175"/>
      <c r="CG61" s="175"/>
      <c r="CH61" s="176" t="s">
        <v>213</v>
      </c>
      <c r="CI61" s="175"/>
      <c r="CJ61" s="176" t="s">
        <v>213</v>
      </c>
      <c r="CK61" s="175"/>
      <c r="CL61" s="175"/>
      <c r="CM61" s="175"/>
      <c r="CN61" s="175"/>
      <c r="CO61" s="175"/>
      <c r="CP61" s="175"/>
      <c r="CQ61" s="176" t="s">
        <v>213</v>
      </c>
      <c r="CR61" s="175"/>
      <c r="CS61" s="176" t="s">
        <v>213</v>
      </c>
      <c r="CT61" s="175"/>
      <c r="CU61" s="175"/>
      <c r="CV61" s="175"/>
      <c r="CW61" s="175"/>
      <c r="CX61" s="175"/>
      <c r="CY61" s="175"/>
      <c r="CZ61" s="176" t="s">
        <v>213</v>
      </c>
      <c r="DA61" s="175"/>
      <c r="DB61" s="176" t="s">
        <v>213</v>
      </c>
      <c r="DC61" s="175"/>
      <c r="DD61" s="175"/>
      <c r="DE61" s="175"/>
      <c r="DF61" s="175"/>
      <c r="DG61" s="175"/>
      <c r="DH61" s="175"/>
      <c r="DI61" s="176" t="s">
        <v>213</v>
      </c>
      <c r="DJ61" s="175"/>
      <c r="DK61" s="176" t="s">
        <v>213</v>
      </c>
      <c r="DL61" s="175"/>
      <c r="DM61" s="175"/>
      <c r="DN61" s="175"/>
      <c r="DO61" s="176" t="s">
        <v>228</v>
      </c>
      <c r="DP61" s="176">
        <v>41136</v>
      </c>
      <c r="DQ61" s="175"/>
      <c r="DR61" s="176">
        <v>11.5</v>
      </c>
      <c r="DS61" s="176" t="s">
        <v>218</v>
      </c>
      <c r="DT61" s="176">
        <v>0.75</v>
      </c>
      <c r="DU61" s="175"/>
      <c r="DV61" s="175"/>
      <c r="DW61" s="175"/>
      <c r="DX61" s="176" t="s">
        <v>229</v>
      </c>
      <c r="DY61" s="176" t="s">
        <v>224</v>
      </c>
      <c r="DZ61" s="175"/>
      <c r="EA61" s="176">
        <v>30</v>
      </c>
      <c r="EB61" s="176" t="s">
        <v>225</v>
      </c>
      <c r="EC61" s="176">
        <v>0.5</v>
      </c>
      <c r="ED61" s="175"/>
      <c r="EE61" s="175"/>
      <c r="EF61" s="175"/>
      <c r="EG61" s="175"/>
      <c r="EH61" s="175"/>
      <c r="EI61" s="175"/>
      <c r="EJ61" s="176" t="s">
        <v>213</v>
      </c>
      <c r="EK61" s="175"/>
      <c r="EL61" s="176" t="s">
        <v>213</v>
      </c>
      <c r="EM61" s="175"/>
      <c r="EN61" s="175"/>
      <c r="EO61" s="175"/>
      <c r="EP61" s="175"/>
      <c r="EQ61" s="175"/>
      <c r="ER61" s="175"/>
      <c r="ES61" s="176" t="s">
        <v>213</v>
      </c>
      <c r="ET61" s="175"/>
      <c r="EU61" s="176" t="s">
        <v>213</v>
      </c>
      <c r="EV61" s="175"/>
      <c r="EW61" s="175"/>
      <c r="EX61" s="175"/>
      <c r="EY61" s="175"/>
      <c r="EZ61" s="175"/>
      <c r="FA61" s="175"/>
      <c r="FB61" s="176" t="s">
        <v>213</v>
      </c>
      <c r="FC61" s="175"/>
      <c r="FD61" s="176" t="s">
        <v>213</v>
      </c>
      <c r="FE61" s="175"/>
      <c r="FF61" s="175"/>
      <c r="FG61" s="175"/>
      <c r="FH61" s="175"/>
      <c r="FI61" s="175"/>
      <c r="FJ61" s="175"/>
      <c r="FK61" s="176" t="s">
        <v>213</v>
      </c>
      <c r="FL61" s="175"/>
      <c r="FM61" s="176" t="s">
        <v>213</v>
      </c>
      <c r="FN61" s="175"/>
      <c r="FO61" s="176" t="s">
        <v>275</v>
      </c>
      <c r="FP61" s="175"/>
      <c r="FQ61" s="175"/>
      <c r="FR61" s="175"/>
      <c r="FS61" s="175"/>
      <c r="FT61" s="176" t="s">
        <v>213</v>
      </c>
      <c r="FU61" s="175"/>
      <c r="FV61" s="176" t="s">
        <v>213</v>
      </c>
      <c r="FW61" s="175"/>
      <c r="FX61" s="175"/>
      <c r="FY61" s="175"/>
      <c r="FZ61" s="175"/>
      <c r="GA61" s="175"/>
      <c r="GB61" s="175"/>
      <c r="GC61" s="176" t="s">
        <v>213</v>
      </c>
      <c r="GD61" s="175"/>
      <c r="GE61" s="176" t="s">
        <v>213</v>
      </c>
      <c r="GF61" s="175"/>
      <c r="GG61" s="175"/>
      <c r="GH61" s="175"/>
      <c r="GI61" s="176" t="s">
        <v>234</v>
      </c>
      <c r="GJ61" s="176" t="s">
        <v>235</v>
      </c>
      <c r="GK61" s="175"/>
      <c r="GL61" s="176">
        <v>10</v>
      </c>
      <c r="GM61" s="176" t="s">
        <v>225</v>
      </c>
      <c r="GN61" s="176">
        <v>0.5</v>
      </c>
      <c r="GO61" s="175"/>
      <c r="GP61" s="175"/>
      <c r="GQ61" s="175"/>
      <c r="GR61" s="175"/>
      <c r="GS61" s="175"/>
      <c r="GT61" s="175"/>
      <c r="GU61" s="176" t="s">
        <v>213</v>
      </c>
      <c r="GV61" s="175"/>
      <c r="GW61" s="176" t="s">
        <v>213</v>
      </c>
      <c r="GX61" s="175"/>
      <c r="GY61" s="175"/>
      <c r="GZ61" s="175"/>
      <c r="HA61" s="175"/>
      <c r="HB61" s="175"/>
      <c r="HC61" s="175"/>
      <c r="HD61" s="176" t="s">
        <v>213</v>
      </c>
      <c r="HE61" s="175"/>
      <c r="HF61" s="176" t="s">
        <v>213</v>
      </c>
      <c r="HG61" s="175"/>
      <c r="HH61" s="175"/>
      <c r="HI61" s="175"/>
      <c r="HJ61" s="175"/>
      <c r="HK61" s="175"/>
      <c r="HL61" s="175"/>
      <c r="HM61" s="176" t="s">
        <v>213</v>
      </c>
      <c r="HN61" s="175"/>
      <c r="HO61" s="176" t="s">
        <v>213</v>
      </c>
      <c r="HP61" s="175"/>
      <c r="HQ61" s="175"/>
      <c r="HR61" s="175"/>
      <c r="HS61" s="175"/>
      <c r="HT61" s="175"/>
      <c r="HU61" s="175"/>
      <c r="HV61" s="176" t="s">
        <v>213</v>
      </c>
      <c r="HW61" s="175"/>
      <c r="HX61" s="176" t="s">
        <v>213</v>
      </c>
      <c r="HY61" s="175"/>
      <c r="HZ61" s="175"/>
      <c r="IA61" s="175"/>
      <c r="IB61" s="175"/>
      <c r="IC61" s="175"/>
      <c r="ID61" s="175"/>
      <c r="IE61" s="176" t="s">
        <v>213</v>
      </c>
      <c r="IF61" s="175"/>
      <c r="IG61" s="176" t="s">
        <v>213</v>
      </c>
      <c r="IH61" s="175"/>
      <c r="II61" s="175"/>
      <c r="IJ61" s="175"/>
      <c r="IK61" s="175"/>
      <c r="IL61" s="175"/>
      <c r="IM61" s="175"/>
      <c r="IN61" s="176" t="s">
        <v>213</v>
      </c>
      <c r="IO61" s="175"/>
      <c r="IP61" s="176" t="s">
        <v>213</v>
      </c>
      <c r="IQ61" s="175"/>
      <c r="IR61" s="175"/>
      <c r="IS61" s="175"/>
      <c r="IT61" s="175"/>
      <c r="IU61" s="175"/>
      <c r="IV61" s="175"/>
      <c r="IW61" s="176" t="s">
        <v>213</v>
      </c>
      <c r="IX61" s="175"/>
      <c r="IY61" s="176" t="s">
        <v>213</v>
      </c>
      <c r="IZ61" s="175"/>
      <c r="JA61" s="175"/>
      <c r="JB61" s="175"/>
      <c r="JC61" s="175"/>
      <c r="JD61" s="175"/>
      <c r="JE61" s="175"/>
      <c r="JF61" s="176" t="s">
        <v>213</v>
      </c>
      <c r="JG61" s="175"/>
      <c r="JH61" s="176" t="s">
        <v>213</v>
      </c>
      <c r="JI61" s="175"/>
      <c r="JJ61" s="175"/>
      <c r="JK61" s="175"/>
      <c r="JL61" s="175"/>
      <c r="JM61" s="175"/>
      <c r="JN61" s="175"/>
      <c r="JO61" s="176" t="s">
        <v>213</v>
      </c>
      <c r="JP61" s="175"/>
      <c r="JQ61" s="176" t="s">
        <v>213</v>
      </c>
      <c r="JR61" s="175"/>
      <c r="JS61" s="175"/>
      <c r="JT61" s="175"/>
      <c r="JU61" s="175"/>
      <c r="JV61" s="175"/>
      <c r="JW61" s="175"/>
      <c r="JX61" s="176" t="s">
        <v>213</v>
      </c>
      <c r="JY61" s="175"/>
      <c r="JZ61" s="176" t="s">
        <v>213</v>
      </c>
      <c r="KA61" s="175"/>
      <c r="KB61" s="175"/>
      <c r="KC61" s="175"/>
      <c r="KD61" s="175"/>
      <c r="KE61" s="175"/>
      <c r="KF61" s="175"/>
      <c r="KG61" s="176" t="s">
        <v>213</v>
      </c>
      <c r="KH61" s="175"/>
      <c r="KI61" s="176" t="s">
        <v>213</v>
      </c>
      <c r="KJ61" s="175"/>
      <c r="KK61" s="175"/>
      <c r="KL61" s="175"/>
      <c r="KM61" s="175"/>
      <c r="KN61" s="175"/>
      <c r="KO61" s="175"/>
      <c r="KP61" s="176" t="s">
        <v>213</v>
      </c>
      <c r="KQ61" s="175"/>
      <c r="KR61" s="176" t="s">
        <v>213</v>
      </c>
      <c r="KS61" s="175"/>
      <c r="KT61" s="175"/>
      <c r="KU61" s="175"/>
      <c r="KV61" s="175"/>
      <c r="KW61" s="175"/>
      <c r="KX61" s="175"/>
      <c r="KY61" s="176" t="s">
        <v>213</v>
      </c>
      <c r="KZ61" s="175"/>
      <c r="LA61" s="176" t="s">
        <v>213</v>
      </c>
      <c r="LB61" s="175"/>
      <c r="LC61" s="175"/>
      <c r="LD61" s="175"/>
      <c r="LE61" s="175"/>
      <c r="LF61" s="175"/>
      <c r="LG61" s="175"/>
      <c r="LH61" s="176" t="s">
        <v>213</v>
      </c>
      <c r="LI61" s="175"/>
      <c r="LJ61" s="176" t="s">
        <v>213</v>
      </c>
      <c r="LK61" s="175"/>
      <c r="LL61" s="175"/>
      <c r="LM61" s="175"/>
      <c r="LN61" s="175"/>
      <c r="LO61" s="175"/>
      <c r="LP61" s="175"/>
      <c r="LQ61" s="176" t="s">
        <v>213</v>
      </c>
      <c r="LR61" s="175"/>
      <c r="LS61" s="176" t="s">
        <v>213</v>
      </c>
      <c r="LT61" s="175"/>
      <c r="LU61" s="175"/>
      <c r="LV61" s="175"/>
      <c r="LW61" s="175"/>
      <c r="LX61" s="175"/>
      <c r="LY61" s="175"/>
      <c r="LZ61" s="176" t="s">
        <v>213</v>
      </c>
      <c r="MA61" s="175"/>
      <c r="MB61" s="176" t="s">
        <v>213</v>
      </c>
      <c r="MC61" s="175"/>
      <c r="MD61" s="17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</row>
    <row r="62" spans="1:421" x14ac:dyDescent="0.25">
      <c r="A62" s="176">
        <v>11271</v>
      </c>
      <c r="B62" s="176" t="s">
        <v>371</v>
      </c>
      <c r="C62" s="176" t="s">
        <v>240</v>
      </c>
      <c r="D62" s="176" t="s">
        <v>337</v>
      </c>
      <c r="E62" s="176" t="s">
        <v>0</v>
      </c>
      <c r="F62" s="176" t="s">
        <v>240</v>
      </c>
      <c r="G62" s="175"/>
      <c r="H62" s="175"/>
      <c r="I62" s="176">
        <v>163</v>
      </c>
      <c r="J62" s="176" t="s">
        <v>240</v>
      </c>
      <c r="K62" s="175"/>
      <c r="L62" s="175"/>
      <c r="M62" s="175"/>
      <c r="N62" s="176" t="s">
        <v>213</v>
      </c>
      <c r="O62" s="175"/>
      <c r="P62" s="176" t="s">
        <v>213</v>
      </c>
      <c r="Q62" s="175"/>
      <c r="R62" s="175"/>
      <c r="S62" s="175"/>
      <c r="T62" s="176" t="s">
        <v>219</v>
      </c>
      <c r="U62" s="176" t="s">
        <v>220</v>
      </c>
      <c r="V62" s="175"/>
      <c r="W62" s="176">
        <v>20</v>
      </c>
      <c r="X62" s="176" t="s">
        <v>221</v>
      </c>
      <c r="Y62" s="176">
        <v>0.25</v>
      </c>
      <c r="Z62" s="175"/>
      <c r="AA62" s="175"/>
      <c r="AB62" s="175"/>
      <c r="AC62" s="176" t="s">
        <v>222</v>
      </c>
      <c r="AD62" s="176">
        <v>41100</v>
      </c>
      <c r="AE62" s="175"/>
      <c r="AF62" s="176">
        <v>8.5</v>
      </c>
      <c r="AG62" s="176" t="s">
        <v>225</v>
      </c>
      <c r="AH62" s="176">
        <v>0.5</v>
      </c>
      <c r="AI62" s="175"/>
      <c r="AJ62" s="175"/>
      <c r="AK62" s="175"/>
      <c r="AL62" s="176" t="s">
        <v>315</v>
      </c>
      <c r="AM62" s="176">
        <v>16</v>
      </c>
      <c r="AN62" s="176">
        <v>21</v>
      </c>
      <c r="AO62" s="176">
        <v>18.5</v>
      </c>
      <c r="AP62" s="176" t="s">
        <v>221</v>
      </c>
      <c r="AQ62" s="176">
        <v>0.25</v>
      </c>
      <c r="AR62" s="175"/>
      <c r="AS62" s="175"/>
      <c r="AT62" s="175"/>
      <c r="AU62" s="176" t="s">
        <v>226</v>
      </c>
      <c r="AV62" s="176" t="s">
        <v>220</v>
      </c>
      <c r="AW62" s="175"/>
      <c r="AX62" s="176">
        <v>20</v>
      </c>
      <c r="AY62" s="176" t="s">
        <v>225</v>
      </c>
      <c r="AZ62" s="176">
        <v>0.5</v>
      </c>
      <c r="BA62" s="175"/>
      <c r="BB62" s="175"/>
      <c r="BC62" s="175"/>
      <c r="BD62" s="176" t="s">
        <v>227</v>
      </c>
      <c r="BE62" s="176">
        <v>46</v>
      </c>
      <c r="BF62" s="176">
        <v>60</v>
      </c>
      <c r="BG62" s="176">
        <v>53</v>
      </c>
      <c r="BH62" s="176" t="s">
        <v>225</v>
      </c>
      <c r="BI62" s="176">
        <v>0.5</v>
      </c>
      <c r="BJ62" s="175"/>
      <c r="BK62" s="175"/>
      <c r="BL62" s="175"/>
      <c r="BM62" s="175"/>
      <c r="BN62" s="175"/>
      <c r="BO62" s="175"/>
      <c r="BP62" s="176" t="s">
        <v>213</v>
      </c>
      <c r="BQ62" s="175"/>
      <c r="BR62" s="176" t="s">
        <v>213</v>
      </c>
      <c r="BS62" s="176">
        <v>0</v>
      </c>
      <c r="BT62" s="175"/>
      <c r="BU62" s="175"/>
      <c r="BV62" s="175"/>
      <c r="BW62" s="175"/>
      <c r="BX62" s="175"/>
      <c r="BY62" s="176" t="s">
        <v>213</v>
      </c>
      <c r="BZ62" s="175"/>
      <c r="CA62" s="176" t="s">
        <v>213</v>
      </c>
      <c r="CB62" s="175"/>
      <c r="CC62" s="175"/>
      <c r="CD62" s="175"/>
      <c r="CE62" s="175"/>
      <c r="CF62" s="175"/>
      <c r="CG62" s="175"/>
      <c r="CH62" s="176" t="s">
        <v>213</v>
      </c>
      <c r="CI62" s="175"/>
      <c r="CJ62" s="176" t="s">
        <v>213</v>
      </c>
      <c r="CK62" s="175"/>
      <c r="CL62" s="175"/>
      <c r="CM62" s="175"/>
      <c r="CN62" s="175"/>
      <c r="CO62" s="175"/>
      <c r="CP62" s="175"/>
      <c r="CQ62" s="176" t="s">
        <v>213</v>
      </c>
      <c r="CR62" s="175"/>
      <c r="CS62" s="176" t="s">
        <v>213</v>
      </c>
      <c r="CT62" s="175"/>
      <c r="CU62" s="175"/>
      <c r="CV62" s="175"/>
      <c r="CW62" s="175"/>
      <c r="CX62" s="175"/>
      <c r="CY62" s="175"/>
      <c r="CZ62" s="176" t="s">
        <v>213</v>
      </c>
      <c r="DA62" s="175"/>
      <c r="DB62" s="176" t="s">
        <v>213</v>
      </c>
      <c r="DC62" s="175"/>
      <c r="DD62" s="175"/>
      <c r="DE62" s="175"/>
      <c r="DF62" s="175"/>
      <c r="DG62" s="175"/>
      <c r="DH62" s="175"/>
      <c r="DI62" s="176" t="s">
        <v>213</v>
      </c>
      <c r="DJ62" s="175"/>
      <c r="DK62" s="176" t="s">
        <v>213</v>
      </c>
      <c r="DL62" s="175"/>
      <c r="DM62" s="175"/>
      <c r="DN62" s="175"/>
      <c r="DO62" s="176" t="s">
        <v>228</v>
      </c>
      <c r="DP62" s="176">
        <v>41136</v>
      </c>
      <c r="DQ62" s="175"/>
      <c r="DR62" s="176">
        <v>11.5</v>
      </c>
      <c r="DS62" s="176" t="s">
        <v>218</v>
      </c>
      <c r="DT62" s="176">
        <v>0.75</v>
      </c>
      <c r="DU62" s="175"/>
      <c r="DV62" s="175"/>
      <c r="DW62" s="175"/>
      <c r="DX62" s="176" t="s">
        <v>229</v>
      </c>
      <c r="DY62" s="176" t="s">
        <v>224</v>
      </c>
      <c r="DZ62" s="175"/>
      <c r="EA62" s="176">
        <v>30</v>
      </c>
      <c r="EB62" s="176" t="s">
        <v>225</v>
      </c>
      <c r="EC62" s="176">
        <v>0.5</v>
      </c>
      <c r="ED62" s="175"/>
      <c r="EE62" s="175"/>
      <c r="EF62" s="175"/>
      <c r="EG62" s="175"/>
      <c r="EH62" s="175"/>
      <c r="EI62" s="175"/>
      <c r="EJ62" s="176" t="s">
        <v>213</v>
      </c>
      <c r="EK62" s="175"/>
      <c r="EL62" s="176" t="s">
        <v>213</v>
      </c>
      <c r="EM62" s="175"/>
      <c r="EN62" s="175"/>
      <c r="EO62" s="175"/>
      <c r="EP62" s="175"/>
      <c r="EQ62" s="175"/>
      <c r="ER62" s="175"/>
      <c r="ES62" s="176" t="s">
        <v>213</v>
      </c>
      <c r="ET62" s="175"/>
      <c r="EU62" s="176" t="s">
        <v>213</v>
      </c>
      <c r="EV62" s="175"/>
      <c r="EW62" s="175"/>
      <c r="EX62" s="175"/>
      <c r="EY62" s="175"/>
      <c r="EZ62" s="175"/>
      <c r="FA62" s="175"/>
      <c r="FB62" s="176" t="s">
        <v>213</v>
      </c>
      <c r="FC62" s="175"/>
      <c r="FD62" s="176" t="s">
        <v>213</v>
      </c>
      <c r="FE62" s="175"/>
      <c r="FF62" s="175"/>
      <c r="FG62" s="175"/>
      <c r="FH62" s="175"/>
      <c r="FI62" s="175"/>
      <c r="FJ62" s="175"/>
      <c r="FK62" s="176" t="s">
        <v>213</v>
      </c>
      <c r="FL62" s="175"/>
      <c r="FM62" s="176" t="s">
        <v>213</v>
      </c>
      <c r="FN62" s="175"/>
      <c r="FO62" s="176" t="s">
        <v>275</v>
      </c>
      <c r="FP62" s="175"/>
      <c r="FQ62" s="175"/>
      <c r="FR62" s="175"/>
      <c r="FS62" s="175"/>
      <c r="FT62" s="176" t="s">
        <v>213</v>
      </c>
      <c r="FU62" s="175"/>
      <c r="FV62" s="176" t="s">
        <v>213</v>
      </c>
      <c r="FW62" s="175"/>
      <c r="FX62" s="175"/>
      <c r="FY62" s="175"/>
      <c r="FZ62" s="175"/>
      <c r="GA62" s="175"/>
      <c r="GB62" s="175"/>
      <c r="GC62" s="176" t="s">
        <v>213</v>
      </c>
      <c r="GD62" s="175"/>
      <c r="GE62" s="176" t="s">
        <v>213</v>
      </c>
      <c r="GF62" s="175"/>
      <c r="GG62" s="175"/>
      <c r="GH62" s="175"/>
      <c r="GI62" s="175"/>
      <c r="GJ62" s="175"/>
      <c r="GK62" s="175"/>
      <c r="GL62" s="176" t="s">
        <v>213</v>
      </c>
      <c r="GM62" s="175"/>
      <c r="GN62" s="176" t="s">
        <v>213</v>
      </c>
      <c r="GO62" s="175"/>
      <c r="GP62" s="175"/>
      <c r="GQ62" s="175"/>
      <c r="GR62" s="175"/>
      <c r="GS62" s="175"/>
      <c r="GT62" s="175"/>
      <c r="GU62" s="176" t="s">
        <v>213</v>
      </c>
      <c r="GV62" s="175"/>
      <c r="GW62" s="176" t="s">
        <v>213</v>
      </c>
      <c r="GX62" s="175"/>
      <c r="GY62" s="175"/>
      <c r="GZ62" s="175"/>
      <c r="HA62" s="175"/>
      <c r="HB62" s="175"/>
      <c r="HC62" s="175"/>
      <c r="HD62" s="176" t="s">
        <v>213</v>
      </c>
      <c r="HE62" s="175"/>
      <c r="HF62" s="176" t="s">
        <v>213</v>
      </c>
      <c r="HG62" s="176">
        <v>0</v>
      </c>
      <c r="HH62" s="175"/>
      <c r="HI62" s="175"/>
      <c r="HJ62" s="175"/>
      <c r="HK62" s="175"/>
      <c r="HL62" s="175"/>
      <c r="HM62" s="176" t="s">
        <v>213</v>
      </c>
      <c r="HN62" s="175"/>
      <c r="HO62" s="176" t="s">
        <v>213</v>
      </c>
      <c r="HP62" s="176">
        <v>0</v>
      </c>
      <c r="HQ62" s="175"/>
      <c r="HR62" s="175"/>
      <c r="HS62" s="175"/>
      <c r="HT62" s="175"/>
      <c r="HU62" s="175"/>
      <c r="HV62" s="176" t="s">
        <v>213</v>
      </c>
      <c r="HW62" s="175"/>
      <c r="HX62" s="176" t="s">
        <v>213</v>
      </c>
      <c r="HY62" s="176">
        <v>0</v>
      </c>
      <c r="HZ62" s="175"/>
      <c r="IA62" s="175"/>
      <c r="IB62" s="175"/>
      <c r="IC62" s="175"/>
      <c r="ID62" s="175"/>
      <c r="IE62" s="176" t="s">
        <v>213</v>
      </c>
      <c r="IF62" s="175"/>
      <c r="IG62" s="176" t="s">
        <v>213</v>
      </c>
      <c r="IH62" s="175"/>
      <c r="II62" s="175"/>
      <c r="IJ62" s="175"/>
      <c r="IK62" s="175"/>
      <c r="IL62" s="175"/>
      <c r="IM62" s="175"/>
      <c r="IN62" s="176" t="s">
        <v>213</v>
      </c>
      <c r="IO62" s="175"/>
      <c r="IP62" s="176" t="s">
        <v>213</v>
      </c>
      <c r="IQ62" s="175"/>
      <c r="IR62" s="175"/>
      <c r="IS62" s="175"/>
      <c r="IT62" s="175"/>
      <c r="IU62" s="175"/>
      <c r="IV62" s="175"/>
      <c r="IW62" s="176" t="s">
        <v>213</v>
      </c>
      <c r="IX62" s="175"/>
      <c r="IY62" s="176" t="s">
        <v>213</v>
      </c>
      <c r="IZ62" s="175"/>
      <c r="JA62" s="175"/>
      <c r="JB62" s="175"/>
      <c r="JC62" s="175"/>
      <c r="JD62" s="175"/>
      <c r="JE62" s="175"/>
      <c r="JF62" s="176" t="s">
        <v>213</v>
      </c>
      <c r="JG62" s="175"/>
      <c r="JH62" s="176" t="s">
        <v>213</v>
      </c>
      <c r="JI62" s="175"/>
      <c r="JJ62" s="175"/>
      <c r="JK62" s="175"/>
      <c r="JL62" s="175"/>
      <c r="JM62" s="175"/>
      <c r="JN62" s="175"/>
      <c r="JO62" s="176" t="s">
        <v>213</v>
      </c>
      <c r="JP62" s="175"/>
      <c r="JQ62" s="176" t="s">
        <v>213</v>
      </c>
      <c r="JR62" s="175"/>
      <c r="JS62" s="175"/>
      <c r="JT62" s="175"/>
      <c r="JU62" s="175"/>
      <c r="JV62" s="175"/>
      <c r="JW62" s="175"/>
      <c r="JX62" s="176" t="s">
        <v>213</v>
      </c>
      <c r="JY62" s="175"/>
      <c r="JZ62" s="176" t="s">
        <v>213</v>
      </c>
      <c r="KA62" s="175"/>
      <c r="KB62" s="175"/>
      <c r="KC62" s="175"/>
      <c r="KD62" s="175"/>
      <c r="KE62" s="175"/>
      <c r="KF62" s="175"/>
      <c r="KG62" s="176" t="s">
        <v>213</v>
      </c>
      <c r="KH62" s="175"/>
      <c r="KI62" s="176" t="s">
        <v>213</v>
      </c>
      <c r="KJ62" s="175"/>
      <c r="KK62" s="175"/>
      <c r="KL62" s="175"/>
      <c r="KM62" s="175"/>
      <c r="KN62" s="175"/>
      <c r="KO62" s="175"/>
      <c r="KP62" s="176" t="s">
        <v>213</v>
      </c>
      <c r="KQ62" s="175"/>
      <c r="KR62" s="176" t="s">
        <v>213</v>
      </c>
      <c r="KS62" s="175"/>
      <c r="KT62" s="175"/>
      <c r="KU62" s="175"/>
      <c r="KV62" s="175"/>
      <c r="KW62" s="175"/>
      <c r="KX62" s="175"/>
      <c r="KY62" s="176" t="s">
        <v>213</v>
      </c>
      <c r="KZ62" s="175"/>
      <c r="LA62" s="176" t="s">
        <v>213</v>
      </c>
      <c r="LB62" s="175"/>
      <c r="LC62" s="175"/>
      <c r="LD62" s="175"/>
      <c r="LE62" s="175"/>
      <c r="LF62" s="175"/>
      <c r="LG62" s="175"/>
      <c r="LH62" s="176" t="s">
        <v>213</v>
      </c>
      <c r="LI62" s="175"/>
      <c r="LJ62" s="176" t="s">
        <v>213</v>
      </c>
      <c r="LK62" s="175"/>
      <c r="LL62" s="175"/>
      <c r="LM62" s="175"/>
      <c r="LN62" s="175"/>
      <c r="LO62" s="175"/>
      <c r="LP62" s="175"/>
      <c r="LQ62" s="176" t="s">
        <v>213</v>
      </c>
      <c r="LR62" s="175"/>
      <c r="LS62" s="176" t="s">
        <v>213</v>
      </c>
      <c r="LT62" s="175"/>
      <c r="LU62" s="175"/>
      <c r="LV62" s="175"/>
      <c r="LW62" s="175"/>
      <c r="LX62" s="175"/>
      <c r="LY62" s="175"/>
      <c r="LZ62" s="176" t="s">
        <v>213</v>
      </c>
      <c r="MA62" s="175"/>
      <c r="MB62" s="176" t="s">
        <v>213</v>
      </c>
      <c r="MC62" s="175"/>
      <c r="MD62" s="17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</row>
    <row r="63" spans="1:421" x14ac:dyDescent="0.25">
      <c r="A63" s="176">
        <v>11272</v>
      </c>
      <c r="B63" s="176" t="s">
        <v>372</v>
      </c>
      <c r="C63" s="176" t="s">
        <v>240</v>
      </c>
      <c r="D63" s="176" t="s">
        <v>337</v>
      </c>
      <c r="E63" s="176" t="s">
        <v>0</v>
      </c>
      <c r="F63" s="176" t="s">
        <v>355</v>
      </c>
      <c r="G63" s="175"/>
      <c r="H63" s="175"/>
      <c r="I63" s="176">
        <v>166</v>
      </c>
      <c r="J63" s="176" t="s">
        <v>323</v>
      </c>
      <c r="K63" s="175"/>
      <c r="L63" s="175"/>
      <c r="M63" s="175"/>
      <c r="N63" s="176" t="s">
        <v>213</v>
      </c>
      <c r="O63" s="175"/>
      <c r="P63" s="176" t="s">
        <v>213</v>
      </c>
      <c r="Q63" s="175"/>
      <c r="R63" s="175"/>
      <c r="S63" s="175"/>
      <c r="T63" s="175"/>
      <c r="U63" s="175"/>
      <c r="V63" s="175"/>
      <c r="W63" s="176" t="s">
        <v>213</v>
      </c>
      <c r="X63" s="175"/>
      <c r="Y63" s="176" t="s">
        <v>213</v>
      </c>
      <c r="Z63" s="175"/>
      <c r="AA63" s="175"/>
      <c r="AB63" s="175"/>
      <c r="AC63" s="175"/>
      <c r="AD63" s="175"/>
      <c r="AE63" s="175"/>
      <c r="AF63" s="176" t="s">
        <v>213</v>
      </c>
      <c r="AG63" s="175"/>
      <c r="AH63" s="176" t="s">
        <v>213</v>
      </c>
      <c r="AI63" s="175"/>
      <c r="AJ63" s="175"/>
      <c r="AK63" s="175"/>
      <c r="AL63" s="175"/>
      <c r="AM63" s="175"/>
      <c r="AN63" s="175"/>
      <c r="AO63" s="176" t="s">
        <v>213</v>
      </c>
      <c r="AP63" s="175"/>
      <c r="AQ63" s="176" t="s">
        <v>213</v>
      </c>
      <c r="AR63" s="175"/>
      <c r="AS63" s="175"/>
      <c r="AT63" s="175"/>
      <c r="AU63" s="175"/>
      <c r="AV63" s="175"/>
      <c r="AW63" s="175"/>
      <c r="AX63" s="176" t="s">
        <v>213</v>
      </c>
      <c r="AY63" s="175"/>
      <c r="AZ63" s="176" t="s">
        <v>213</v>
      </c>
      <c r="BA63" s="175"/>
      <c r="BB63" s="175"/>
      <c r="BC63" s="175"/>
      <c r="BD63" s="175"/>
      <c r="BE63" s="175"/>
      <c r="BF63" s="175"/>
      <c r="BG63" s="176" t="s">
        <v>213</v>
      </c>
      <c r="BH63" s="175"/>
      <c r="BI63" s="176" t="s">
        <v>213</v>
      </c>
      <c r="BJ63" s="175"/>
      <c r="BK63" s="175"/>
      <c r="BL63" s="175"/>
      <c r="BM63" s="175"/>
      <c r="BN63" s="175"/>
      <c r="BO63" s="175"/>
      <c r="BP63" s="176" t="s">
        <v>213</v>
      </c>
      <c r="BQ63" s="175"/>
      <c r="BR63" s="176" t="s">
        <v>213</v>
      </c>
      <c r="BS63" s="175"/>
      <c r="BT63" s="175"/>
      <c r="BU63" s="175"/>
      <c r="BV63" s="175"/>
      <c r="BW63" s="175"/>
      <c r="BX63" s="175"/>
      <c r="BY63" s="176" t="s">
        <v>213</v>
      </c>
      <c r="BZ63" s="175"/>
      <c r="CA63" s="176" t="s">
        <v>213</v>
      </c>
      <c r="CB63" s="175"/>
      <c r="CC63" s="175"/>
      <c r="CD63" s="175"/>
      <c r="CE63" s="175"/>
      <c r="CF63" s="175"/>
      <c r="CG63" s="175"/>
      <c r="CH63" s="176" t="s">
        <v>213</v>
      </c>
      <c r="CI63" s="175"/>
      <c r="CJ63" s="176" t="s">
        <v>213</v>
      </c>
      <c r="CK63" s="175"/>
      <c r="CL63" s="175"/>
      <c r="CM63" s="175"/>
      <c r="CN63" s="175"/>
      <c r="CO63" s="175"/>
      <c r="CP63" s="175"/>
      <c r="CQ63" s="176" t="s">
        <v>213</v>
      </c>
      <c r="CR63" s="175"/>
      <c r="CS63" s="176" t="s">
        <v>213</v>
      </c>
      <c r="CT63" s="175"/>
      <c r="CU63" s="175"/>
      <c r="CV63" s="175"/>
      <c r="CW63" s="175"/>
      <c r="CX63" s="175"/>
      <c r="CY63" s="175"/>
      <c r="CZ63" s="176" t="s">
        <v>213</v>
      </c>
      <c r="DA63" s="175"/>
      <c r="DB63" s="176" t="s">
        <v>213</v>
      </c>
      <c r="DC63" s="175"/>
      <c r="DD63" s="175"/>
      <c r="DE63" s="175"/>
      <c r="DF63" s="175"/>
      <c r="DG63" s="175"/>
      <c r="DH63" s="175"/>
      <c r="DI63" s="176" t="s">
        <v>213</v>
      </c>
      <c r="DJ63" s="175"/>
      <c r="DK63" s="176" t="s">
        <v>213</v>
      </c>
      <c r="DL63" s="175"/>
      <c r="DM63" s="175"/>
      <c r="DN63" s="175"/>
      <c r="DO63" s="175"/>
      <c r="DP63" s="175"/>
      <c r="DQ63" s="175"/>
      <c r="DR63" s="176" t="s">
        <v>213</v>
      </c>
      <c r="DS63" s="175"/>
      <c r="DT63" s="176" t="s">
        <v>213</v>
      </c>
      <c r="DU63" s="175"/>
      <c r="DV63" s="175"/>
      <c r="DW63" s="175"/>
      <c r="DX63" s="175"/>
      <c r="DY63" s="175"/>
      <c r="DZ63" s="175"/>
      <c r="EA63" s="176" t="s">
        <v>213</v>
      </c>
      <c r="EB63" s="175"/>
      <c r="EC63" s="176" t="s">
        <v>213</v>
      </c>
      <c r="ED63" s="175"/>
      <c r="EE63" s="175"/>
      <c r="EF63" s="175"/>
      <c r="EG63" s="175"/>
      <c r="EH63" s="175"/>
      <c r="EI63" s="175"/>
      <c r="EJ63" s="176" t="s">
        <v>213</v>
      </c>
      <c r="EK63" s="175"/>
      <c r="EL63" s="176" t="s">
        <v>213</v>
      </c>
      <c r="EM63" s="175"/>
      <c r="EN63" s="175"/>
      <c r="EO63" s="175"/>
      <c r="EP63" s="175"/>
      <c r="EQ63" s="175"/>
      <c r="ER63" s="175"/>
      <c r="ES63" s="176" t="s">
        <v>213</v>
      </c>
      <c r="ET63" s="175"/>
      <c r="EU63" s="176" t="s">
        <v>213</v>
      </c>
      <c r="EV63" s="175"/>
      <c r="EW63" s="175"/>
      <c r="EX63" s="175"/>
      <c r="EY63" s="175"/>
      <c r="EZ63" s="175"/>
      <c r="FA63" s="175"/>
      <c r="FB63" s="176" t="s">
        <v>213</v>
      </c>
      <c r="FC63" s="175"/>
      <c r="FD63" s="176" t="s">
        <v>213</v>
      </c>
      <c r="FE63" s="175"/>
      <c r="FF63" s="175"/>
      <c r="FG63" s="175"/>
      <c r="FH63" s="175"/>
      <c r="FI63" s="175"/>
      <c r="FJ63" s="175"/>
      <c r="FK63" s="176" t="s">
        <v>213</v>
      </c>
      <c r="FL63" s="175"/>
      <c r="FM63" s="176" t="s">
        <v>213</v>
      </c>
      <c r="FN63" s="175"/>
      <c r="FO63" s="175"/>
      <c r="FP63" s="175"/>
      <c r="FQ63" s="175"/>
      <c r="FR63" s="175"/>
      <c r="FS63" s="175"/>
      <c r="FT63" s="176" t="s">
        <v>213</v>
      </c>
      <c r="FU63" s="175"/>
      <c r="FV63" s="176" t="s">
        <v>213</v>
      </c>
      <c r="FW63" s="175"/>
      <c r="FX63" s="175"/>
      <c r="FY63" s="175"/>
      <c r="FZ63" s="175"/>
      <c r="GA63" s="175"/>
      <c r="GB63" s="175"/>
      <c r="GC63" s="176" t="s">
        <v>213</v>
      </c>
      <c r="GD63" s="175"/>
      <c r="GE63" s="176" t="s">
        <v>213</v>
      </c>
      <c r="GF63" s="175"/>
      <c r="GG63" s="175"/>
      <c r="GH63" s="175"/>
      <c r="GI63" s="175"/>
      <c r="GJ63" s="175"/>
      <c r="GK63" s="175"/>
      <c r="GL63" s="176" t="s">
        <v>213</v>
      </c>
      <c r="GM63" s="175"/>
      <c r="GN63" s="176" t="s">
        <v>213</v>
      </c>
      <c r="GO63" s="175"/>
      <c r="GP63" s="175"/>
      <c r="GQ63" s="175"/>
      <c r="GR63" s="175"/>
      <c r="GS63" s="175"/>
      <c r="GT63" s="175"/>
      <c r="GU63" s="176" t="s">
        <v>213</v>
      </c>
      <c r="GV63" s="175"/>
      <c r="GW63" s="176" t="s">
        <v>213</v>
      </c>
      <c r="GX63" s="175"/>
      <c r="GY63" s="175"/>
      <c r="GZ63" s="175"/>
      <c r="HA63" s="175"/>
      <c r="HB63" s="175"/>
      <c r="HC63" s="175"/>
      <c r="HD63" s="176" t="s">
        <v>213</v>
      </c>
      <c r="HE63" s="175"/>
      <c r="HF63" s="176" t="s">
        <v>213</v>
      </c>
      <c r="HG63" s="175"/>
      <c r="HH63" s="175"/>
      <c r="HI63" s="175"/>
      <c r="HJ63" s="175"/>
      <c r="HK63" s="175"/>
      <c r="HL63" s="175"/>
      <c r="HM63" s="176" t="s">
        <v>213</v>
      </c>
      <c r="HN63" s="175"/>
      <c r="HO63" s="176" t="s">
        <v>213</v>
      </c>
      <c r="HP63" s="175"/>
      <c r="HQ63" s="175"/>
      <c r="HR63" s="175"/>
      <c r="HS63" s="175"/>
      <c r="HT63" s="175"/>
      <c r="HU63" s="175"/>
      <c r="HV63" s="176" t="s">
        <v>213</v>
      </c>
      <c r="HW63" s="175"/>
      <c r="HX63" s="176" t="s">
        <v>213</v>
      </c>
      <c r="HY63" s="175"/>
      <c r="HZ63" s="175"/>
      <c r="IA63" s="175"/>
      <c r="IB63" s="175"/>
      <c r="IC63" s="175"/>
      <c r="ID63" s="175"/>
      <c r="IE63" s="176" t="s">
        <v>213</v>
      </c>
      <c r="IF63" s="175"/>
      <c r="IG63" s="176" t="s">
        <v>213</v>
      </c>
      <c r="IH63" s="175"/>
      <c r="II63" s="175"/>
      <c r="IJ63" s="175"/>
      <c r="IK63" s="175"/>
      <c r="IL63" s="175"/>
      <c r="IM63" s="175"/>
      <c r="IN63" s="176" t="s">
        <v>213</v>
      </c>
      <c r="IO63" s="175"/>
      <c r="IP63" s="176" t="s">
        <v>213</v>
      </c>
      <c r="IQ63" s="175"/>
      <c r="IR63" s="175"/>
      <c r="IS63" s="175"/>
      <c r="IT63" s="175"/>
      <c r="IU63" s="175"/>
      <c r="IV63" s="175"/>
      <c r="IW63" s="176" t="s">
        <v>213</v>
      </c>
      <c r="IX63" s="175"/>
      <c r="IY63" s="176" t="s">
        <v>213</v>
      </c>
      <c r="IZ63" s="175"/>
      <c r="JA63" s="175"/>
      <c r="JB63" s="175"/>
      <c r="JC63" s="175"/>
      <c r="JD63" s="175"/>
      <c r="JE63" s="175"/>
      <c r="JF63" s="176" t="s">
        <v>213</v>
      </c>
      <c r="JG63" s="175"/>
      <c r="JH63" s="176" t="s">
        <v>213</v>
      </c>
      <c r="JI63" s="175"/>
      <c r="JJ63" s="175"/>
      <c r="JK63" s="175"/>
      <c r="JL63" s="175"/>
      <c r="JM63" s="175"/>
      <c r="JN63" s="175"/>
      <c r="JO63" s="176" t="s">
        <v>213</v>
      </c>
      <c r="JP63" s="175"/>
      <c r="JQ63" s="176" t="s">
        <v>213</v>
      </c>
      <c r="JR63" s="175"/>
      <c r="JS63" s="175"/>
      <c r="JT63" s="175"/>
      <c r="JU63" s="175"/>
      <c r="JV63" s="175"/>
      <c r="JW63" s="175"/>
      <c r="JX63" s="176" t="s">
        <v>213</v>
      </c>
      <c r="JY63" s="175"/>
      <c r="JZ63" s="176" t="s">
        <v>213</v>
      </c>
      <c r="KA63" s="175"/>
      <c r="KB63" s="175"/>
      <c r="KC63" s="175"/>
      <c r="KD63" s="175"/>
      <c r="KE63" s="175"/>
      <c r="KF63" s="175"/>
      <c r="KG63" s="176" t="s">
        <v>213</v>
      </c>
      <c r="KH63" s="175"/>
      <c r="KI63" s="176" t="s">
        <v>213</v>
      </c>
      <c r="KJ63" s="175"/>
      <c r="KK63" s="175"/>
      <c r="KL63" s="175"/>
      <c r="KM63" s="175"/>
      <c r="KN63" s="175"/>
      <c r="KO63" s="175"/>
      <c r="KP63" s="176" t="s">
        <v>213</v>
      </c>
      <c r="KQ63" s="175"/>
      <c r="KR63" s="176" t="s">
        <v>213</v>
      </c>
      <c r="KS63" s="175"/>
      <c r="KT63" s="175"/>
      <c r="KU63" s="175"/>
      <c r="KV63" s="175"/>
      <c r="KW63" s="175"/>
      <c r="KX63" s="175"/>
      <c r="KY63" s="176" t="s">
        <v>213</v>
      </c>
      <c r="KZ63" s="175"/>
      <c r="LA63" s="176" t="s">
        <v>213</v>
      </c>
      <c r="LB63" s="175"/>
      <c r="LC63" s="175"/>
      <c r="LD63" s="175"/>
      <c r="LE63" s="175"/>
      <c r="LF63" s="175"/>
      <c r="LG63" s="175"/>
      <c r="LH63" s="176" t="s">
        <v>213</v>
      </c>
      <c r="LI63" s="175"/>
      <c r="LJ63" s="176" t="s">
        <v>213</v>
      </c>
      <c r="LK63" s="175"/>
      <c r="LL63" s="175"/>
      <c r="LM63" s="175"/>
      <c r="LN63" s="175"/>
      <c r="LO63" s="175"/>
      <c r="LP63" s="175"/>
      <c r="LQ63" s="176" t="s">
        <v>213</v>
      </c>
      <c r="LR63" s="175"/>
      <c r="LS63" s="176" t="s">
        <v>213</v>
      </c>
      <c r="LT63" s="175"/>
      <c r="LU63" s="175"/>
      <c r="LV63" s="175"/>
      <c r="LW63" s="175"/>
      <c r="LX63" s="175"/>
      <c r="LY63" s="175"/>
      <c r="LZ63" s="176" t="s">
        <v>213</v>
      </c>
      <c r="MA63" s="175"/>
      <c r="MB63" s="176" t="s">
        <v>213</v>
      </c>
      <c r="MC63" s="175"/>
      <c r="MD63" s="17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</row>
    <row r="64" spans="1:421" x14ac:dyDescent="0.25">
      <c r="A64" s="176">
        <v>11273</v>
      </c>
      <c r="B64" s="176" t="s">
        <v>373</v>
      </c>
      <c r="C64" s="176" t="s">
        <v>247</v>
      </c>
      <c r="D64" s="176" t="s">
        <v>337</v>
      </c>
      <c r="E64" s="176" t="s">
        <v>0</v>
      </c>
      <c r="F64" s="176" t="s">
        <v>278</v>
      </c>
      <c r="G64" s="175"/>
      <c r="H64" s="175"/>
      <c r="I64" s="176">
        <v>109</v>
      </c>
      <c r="J64" s="176" t="s">
        <v>344</v>
      </c>
      <c r="K64" s="175"/>
      <c r="L64" s="175"/>
      <c r="M64" s="175"/>
      <c r="N64" s="176" t="s">
        <v>213</v>
      </c>
      <c r="O64" s="175"/>
      <c r="P64" s="176" t="s">
        <v>213</v>
      </c>
      <c r="Q64" s="175"/>
      <c r="R64" s="175"/>
      <c r="S64" s="175"/>
      <c r="T64" s="176" t="s">
        <v>314</v>
      </c>
      <c r="U64" s="176" t="s">
        <v>220</v>
      </c>
      <c r="V64" s="175"/>
      <c r="W64" s="176">
        <v>20</v>
      </c>
      <c r="X64" s="176" t="s">
        <v>218</v>
      </c>
      <c r="Y64" s="176">
        <v>0.75</v>
      </c>
      <c r="Z64" s="175"/>
      <c r="AA64" s="175"/>
      <c r="AB64" s="175"/>
      <c r="AC64" s="176" t="s">
        <v>222</v>
      </c>
      <c r="AD64" s="176">
        <v>0</v>
      </c>
      <c r="AE64" s="176">
        <v>3</v>
      </c>
      <c r="AF64" s="176">
        <v>1.5</v>
      </c>
      <c r="AG64" s="176" t="s">
        <v>218</v>
      </c>
      <c r="AH64" s="176">
        <v>0.75</v>
      </c>
      <c r="AI64" s="175"/>
      <c r="AJ64" s="175"/>
      <c r="AK64" s="175"/>
      <c r="AL64" s="176" t="s">
        <v>315</v>
      </c>
      <c r="AM64" s="176">
        <v>0</v>
      </c>
      <c r="AN64" s="176">
        <v>7</v>
      </c>
      <c r="AO64" s="176">
        <v>3.5</v>
      </c>
      <c r="AP64" s="176" t="s">
        <v>218</v>
      </c>
      <c r="AQ64" s="176">
        <v>0.75</v>
      </c>
      <c r="AR64" s="175"/>
      <c r="AS64" s="175"/>
      <c r="AT64" s="175"/>
      <c r="AU64" s="176" t="s">
        <v>226</v>
      </c>
      <c r="AV64" s="176" t="s">
        <v>220</v>
      </c>
      <c r="AW64" s="175"/>
      <c r="AX64" s="176">
        <v>20</v>
      </c>
      <c r="AY64" s="176" t="s">
        <v>225</v>
      </c>
      <c r="AZ64" s="176">
        <v>0.5</v>
      </c>
      <c r="BA64" s="175"/>
      <c r="BB64" s="175"/>
      <c r="BC64" s="175"/>
      <c r="BD64" s="176" t="s">
        <v>227</v>
      </c>
      <c r="BE64" s="176">
        <v>46</v>
      </c>
      <c r="BF64" s="176">
        <v>60</v>
      </c>
      <c r="BG64" s="176">
        <v>53</v>
      </c>
      <c r="BH64" s="176" t="s">
        <v>218</v>
      </c>
      <c r="BI64" s="176">
        <v>0.75</v>
      </c>
      <c r="BJ64" s="175"/>
      <c r="BK64" s="175"/>
      <c r="BL64" s="175"/>
      <c r="BM64" s="175"/>
      <c r="BN64" s="175"/>
      <c r="BO64" s="175"/>
      <c r="BP64" s="176" t="s">
        <v>213</v>
      </c>
      <c r="BQ64" s="175"/>
      <c r="BR64" s="176" t="s">
        <v>213</v>
      </c>
      <c r="BS64" s="176">
        <v>0</v>
      </c>
      <c r="BT64" s="175"/>
      <c r="BU64" s="175"/>
      <c r="BV64" s="175"/>
      <c r="BW64" s="175"/>
      <c r="BX64" s="175"/>
      <c r="BY64" s="176" t="s">
        <v>213</v>
      </c>
      <c r="BZ64" s="175"/>
      <c r="CA64" s="176" t="s">
        <v>213</v>
      </c>
      <c r="CB64" s="176">
        <v>0</v>
      </c>
      <c r="CC64" s="175"/>
      <c r="CD64" s="175"/>
      <c r="CE64" s="175"/>
      <c r="CF64" s="175"/>
      <c r="CG64" s="175"/>
      <c r="CH64" s="176" t="s">
        <v>213</v>
      </c>
      <c r="CI64" s="175"/>
      <c r="CJ64" s="176" t="s">
        <v>213</v>
      </c>
      <c r="CK64" s="176">
        <v>0</v>
      </c>
      <c r="CL64" s="175"/>
      <c r="CM64" s="175"/>
      <c r="CN64" s="175"/>
      <c r="CO64" s="175"/>
      <c r="CP64" s="175"/>
      <c r="CQ64" s="176" t="s">
        <v>213</v>
      </c>
      <c r="CR64" s="175"/>
      <c r="CS64" s="176" t="s">
        <v>213</v>
      </c>
      <c r="CT64" s="175"/>
      <c r="CU64" s="175"/>
      <c r="CV64" s="175"/>
      <c r="CW64" s="175"/>
      <c r="CX64" s="175"/>
      <c r="CY64" s="175"/>
      <c r="CZ64" s="176" t="s">
        <v>213</v>
      </c>
      <c r="DA64" s="175"/>
      <c r="DB64" s="176" t="s">
        <v>213</v>
      </c>
      <c r="DC64" s="175"/>
      <c r="DD64" s="175"/>
      <c r="DE64" s="175"/>
      <c r="DF64" s="175"/>
      <c r="DG64" s="175"/>
      <c r="DH64" s="175"/>
      <c r="DI64" s="176" t="s">
        <v>213</v>
      </c>
      <c r="DJ64" s="175"/>
      <c r="DK64" s="176" t="s">
        <v>213</v>
      </c>
      <c r="DL64" s="175"/>
      <c r="DM64" s="175"/>
      <c r="DN64" s="175"/>
      <c r="DO64" s="176" t="s">
        <v>328</v>
      </c>
      <c r="DP64" s="176">
        <v>41136</v>
      </c>
      <c r="DQ64" s="175"/>
      <c r="DR64" s="176">
        <v>11.5</v>
      </c>
      <c r="DS64" s="176" t="s">
        <v>218</v>
      </c>
      <c r="DT64" s="176">
        <v>0.75</v>
      </c>
      <c r="DU64" s="175"/>
      <c r="DV64" s="175"/>
      <c r="DW64" s="175"/>
      <c r="DX64" s="176" t="s">
        <v>229</v>
      </c>
      <c r="DY64" s="176" t="s">
        <v>224</v>
      </c>
      <c r="DZ64" s="175"/>
      <c r="EA64" s="176">
        <v>30</v>
      </c>
      <c r="EB64" s="176" t="s">
        <v>225</v>
      </c>
      <c r="EC64" s="176">
        <v>0.5</v>
      </c>
      <c r="ED64" s="175"/>
      <c r="EE64" s="175"/>
      <c r="EF64" s="175"/>
      <c r="EG64" s="175"/>
      <c r="EH64" s="175"/>
      <c r="EI64" s="175"/>
      <c r="EJ64" s="176" t="s">
        <v>213</v>
      </c>
      <c r="EK64" s="175"/>
      <c r="EL64" s="176" t="s">
        <v>213</v>
      </c>
      <c r="EM64" s="175"/>
      <c r="EN64" s="175"/>
      <c r="EO64" s="175"/>
      <c r="EP64" s="175"/>
      <c r="EQ64" s="175"/>
      <c r="ER64" s="175"/>
      <c r="ES64" s="176" t="s">
        <v>213</v>
      </c>
      <c r="ET64" s="175"/>
      <c r="EU64" s="176" t="s">
        <v>213</v>
      </c>
      <c r="EV64" s="175"/>
      <c r="EW64" s="175"/>
      <c r="EX64" s="175"/>
      <c r="EY64" s="175"/>
      <c r="EZ64" s="175"/>
      <c r="FA64" s="175"/>
      <c r="FB64" s="176" t="s">
        <v>213</v>
      </c>
      <c r="FC64" s="175"/>
      <c r="FD64" s="176" t="s">
        <v>213</v>
      </c>
      <c r="FE64" s="175"/>
      <c r="FF64" s="175"/>
      <c r="FG64" s="175"/>
      <c r="FH64" s="175"/>
      <c r="FI64" s="175"/>
      <c r="FJ64" s="175"/>
      <c r="FK64" s="176" t="s">
        <v>213</v>
      </c>
      <c r="FL64" s="175"/>
      <c r="FM64" s="176" t="s">
        <v>213</v>
      </c>
      <c r="FN64" s="175"/>
      <c r="FO64" s="176" t="s">
        <v>275</v>
      </c>
      <c r="FP64" s="175"/>
      <c r="FQ64" s="175"/>
      <c r="FR64" s="175"/>
      <c r="FS64" s="175"/>
      <c r="FT64" s="176" t="s">
        <v>213</v>
      </c>
      <c r="FU64" s="175"/>
      <c r="FV64" s="176" t="s">
        <v>213</v>
      </c>
      <c r="FW64" s="175"/>
      <c r="FX64" s="175"/>
      <c r="FY64" s="175"/>
      <c r="FZ64" s="175"/>
      <c r="GA64" s="175"/>
      <c r="GB64" s="175"/>
      <c r="GC64" s="176" t="s">
        <v>213</v>
      </c>
      <c r="GD64" s="175"/>
      <c r="GE64" s="176" t="s">
        <v>213</v>
      </c>
      <c r="GF64" s="175"/>
      <c r="GG64" s="175"/>
      <c r="GH64" s="175"/>
      <c r="GI64" s="175"/>
      <c r="GJ64" s="175"/>
      <c r="GK64" s="175"/>
      <c r="GL64" s="176" t="s">
        <v>213</v>
      </c>
      <c r="GM64" s="175"/>
      <c r="GN64" s="176" t="s">
        <v>213</v>
      </c>
      <c r="GO64" s="175"/>
      <c r="GP64" s="175"/>
      <c r="GQ64" s="175"/>
      <c r="GR64" s="175"/>
      <c r="GS64" s="175"/>
      <c r="GT64" s="175"/>
      <c r="GU64" s="176" t="s">
        <v>213</v>
      </c>
      <c r="GV64" s="175"/>
      <c r="GW64" s="176" t="s">
        <v>213</v>
      </c>
      <c r="GX64" s="175"/>
      <c r="GY64" s="175"/>
      <c r="GZ64" s="175"/>
      <c r="HA64" s="175"/>
      <c r="HB64" s="175"/>
      <c r="HC64" s="175"/>
      <c r="HD64" s="176" t="s">
        <v>213</v>
      </c>
      <c r="HE64" s="175"/>
      <c r="HF64" s="176" t="s">
        <v>213</v>
      </c>
      <c r="HG64" s="175"/>
      <c r="HH64" s="175"/>
      <c r="HI64" s="175"/>
      <c r="HJ64" s="175"/>
      <c r="HK64" s="175"/>
      <c r="HL64" s="175"/>
      <c r="HM64" s="176" t="s">
        <v>213</v>
      </c>
      <c r="HN64" s="175"/>
      <c r="HO64" s="176" t="s">
        <v>213</v>
      </c>
      <c r="HP64" s="175"/>
      <c r="HQ64" s="175"/>
      <c r="HR64" s="175"/>
      <c r="HS64" s="175"/>
      <c r="HT64" s="175"/>
      <c r="HU64" s="175"/>
      <c r="HV64" s="176" t="s">
        <v>213</v>
      </c>
      <c r="HW64" s="175"/>
      <c r="HX64" s="176" t="s">
        <v>213</v>
      </c>
      <c r="HY64" s="175"/>
      <c r="HZ64" s="175"/>
      <c r="IA64" s="175"/>
      <c r="IB64" s="175"/>
      <c r="IC64" s="175"/>
      <c r="ID64" s="175"/>
      <c r="IE64" s="176" t="s">
        <v>213</v>
      </c>
      <c r="IF64" s="175"/>
      <c r="IG64" s="176" t="s">
        <v>213</v>
      </c>
      <c r="IH64" s="175"/>
      <c r="II64" s="175"/>
      <c r="IJ64" s="175"/>
      <c r="IK64" s="175"/>
      <c r="IL64" s="175"/>
      <c r="IM64" s="175"/>
      <c r="IN64" s="176" t="s">
        <v>213</v>
      </c>
      <c r="IO64" s="175"/>
      <c r="IP64" s="176" t="s">
        <v>213</v>
      </c>
      <c r="IQ64" s="175"/>
      <c r="IR64" s="175"/>
      <c r="IS64" s="175"/>
      <c r="IT64" s="175"/>
      <c r="IU64" s="175"/>
      <c r="IV64" s="175"/>
      <c r="IW64" s="176" t="s">
        <v>213</v>
      </c>
      <c r="IX64" s="175"/>
      <c r="IY64" s="176" t="s">
        <v>213</v>
      </c>
      <c r="IZ64" s="175"/>
      <c r="JA64" s="175"/>
      <c r="JB64" s="175"/>
      <c r="JC64" s="175"/>
      <c r="JD64" s="175"/>
      <c r="JE64" s="175"/>
      <c r="JF64" s="176" t="s">
        <v>213</v>
      </c>
      <c r="JG64" s="175"/>
      <c r="JH64" s="176" t="s">
        <v>213</v>
      </c>
      <c r="JI64" s="175"/>
      <c r="JJ64" s="175"/>
      <c r="JK64" s="175"/>
      <c r="JL64" s="175"/>
      <c r="JM64" s="175"/>
      <c r="JN64" s="175"/>
      <c r="JO64" s="176" t="s">
        <v>213</v>
      </c>
      <c r="JP64" s="175"/>
      <c r="JQ64" s="176" t="s">
        <v>213</v>
      </c>
      <c r="JR64" s="175"/>
      <c r="JS64" s="175"/>
      <c r="JT64" s="175"/>
      <c r="JU64" s="175"/>
      <c r="JV64" s="175"/>
      <c r="JW64" s="175"/>
      <c r="JX64" s="176" t="s">
        <v>213</v>
      </c>
      <c r="JY64" s="175"/>
      <c r="JZ64" s="176" t="s">
        <v>213</v>
      </c>
      <c r="KA64" s="175"/>
      <c r="KB64" s="175"/>
      <c r="KC64" s="175"/>
      <c r="KD64" s="175"/>
      <c r="KE64" s="175"/>
      <c r="KF64" s="175"/>
      <c r="KG64" s="176" t="s">
        <v>213</v>
      </c>
      <c r="KH64" s="175"/>
      <c r="KI64" s="176" t="s">
        <v>213</v>
      </c>
      <c r="KJ64" s="175"/>
      <c r="KK64" s="175"/>
      <c r="KL64" s="175"/>
      <c r="KM64" s="175"/>
      <c r="KN64" s="175"/>
      <c r="KO64" s="175"/>
      <c r="KP64" s="176" t="s">
        <v>213</v>
      </c>
      <c r="KQ64" s="175"/>
      <c r="KR64" s="176" t="s">
        <v>213</v>
      </c>
      <c r="KS64" s="175"/>
      <c r="KT64" s="175"/>
      <c r="KU64" s="175"/>
      <c r="KV64" s="175"/>
      <c r="KW64" s="175"/>
      <c r="KX64" s="175"/>
      <c r="KY64" s="176" t="s">
        <v>213</v>
      </c>
      <c r="KZ64" s="175"/>
      <c r="LA64" s="176" t="s">
        <v>213</v>
      </c>
      <c r="LB64" s="175"/>
      <c r="LC64" s="175"/>
      <c r="LD64" s="175"/>
      <c r="LE64" s="175"/>
      <c r="LF64" s="175"/>
      <c r="LG64" s="175"/>
      <c r="LH64" s="176" t="s">
        <v>213</v>
      </c>
      <c r="LI64" s="175"/>
      <c r="LJ64" s="176" t="s">
        <v>213</v>
      </c>
      <c r="LK64" s="175"/>
      <c r="LL64" s="175"/>
      <c r="LM64" s="175"/>
      <c r="LN64" s="175"/>
      <c r="LO64" s="175"/>
      <c r="LP64" s="175"/>
      <c r="LQ64" s="176" t="s">
        <v>213</v>
      </c>
      <c r="LR64" s="175"/>
      <c r="LS64" s="176" t="s">
        <v>213</v>
      </c>
      <c r="LT64" s="175"/>
      <c r="LU64" s="175"/>
      <c r="LV64" s="175"/>
      <c r="LW64" s="175"/>
      <c r="LX64" s="175"/>
      <c r="LY64" s="175"/>
      <c r="LZ64" s="176" t="s">
        <v>213</v>
      </c>
      <c r="MA64" s="175"/>
      <c r="MB64" s="176" t="s">
        <v>213</v>
      </c>
      <c r="MC64" s="175"/>
      <c r="MD64" s="17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</row>
    <row r="65" spans="1:421" x14ac:dyDescent="0.25">
      <c r="A65" s="176">
        <v>11274</v>
      </c>
      <c r="B65" s="176" t="s">
        <v>374</v>
      </c>
      <c r="C65" s="176" t="s">
        <v>247</v>
      </c>
      <c r="D65" s="176" t="s">
        <v>337</v>
      </c>
      <c r="E65" s="176" t="s">
        <v>0</v>
      </c>
      <c r="F65" s="176" t="s">
        <v>370</v>
      </c>
      <c r="G65" s="175"/>
      <c r="H65" s="175"/>
      <c r="I65" s="176">
        <v>19</v>
      </c>
      <c r="J65" s="176" t="s">
        <v>344</v>
      </c>
      <c r="K65" s="175"/>
      <c r="L65" s="175"/>
      <c r="M65" s="175"/>
      <c r="N65" s="176" t="s">
        <v>213</v>
      </c>
      <c r="O65" s="175"/>
      <c r="P65" s="176" t="s">
        <v>213</v>
      </c>
      <c r="Q65" s="175"/>
      <c r="R65" s="175"/>
      <c r="S65" s="175"/>
      <c r="T65" s="176" t="s">
        <v>237</v>
      </c>
      <c r="U65" s="175"/>
      <c r="V65" s="175"/>
      <c r="W65" s="176" t="s">
        <v>213</v>
      </c>
      <c r="X65" s="175"/>
      <c r="Y65" s="176" t="s">
        <v>213</v>
      </c>
      <c r="Z65" s="175"/>
      <c r="AA65" s="175"/>
      <c r="AB65" s="175"/>
      <c r="AC65" s="175"/>
      <c r="AD65" s="175"/>
      <c r="AE65" s="175"/>
      <c r="AF65" s="176" t="s">
        <v>213</v>
      </c>
      <c r="AG65" s="175"/>
      <c r="AH65" s="176" t="s">
        <v>213</v>
      </c>
      <c r="AI65" s="175"/>
      <c r="AJ65" s="175"/>
      <c r="AK65" s="175"/>
      <c r="AL65" s="176" t="s">
        <v>238</v>
      </c>
      <c r="AM65" s="175"/>
      <c r="AN65" s="175"/>
      <c r="AO65" s="176" t="s">
        <v>213</v>
      </c>
      <c r="AP65" s="175"/>
      <c r="AQ65" s="176" t="s">
        <v>213</v>
      </c>
      <c r="AR65" s="175"/>
      <c r="AS65" s="175"/>
      <c r="AT65" s="175"/>
      <c r="AU65" s="175"/>
      <c r="AV65" s="175"/>
      <c r="AW65" s="175"/>
      <c r="AX65" s="176" t="s">
        <v>213</v>
      </c>
      <c r="AY65" s="175"/>
      <c r="AZ65" s="176" t="s">
        <v>213</v>
      </c>
      <c r="BA65" s="175"/>
      <c r="BB65" s="175"/>
      <c r="BC65" s="175"/>
      <c r="BD65" s="175"/>
      <c r="BE65" s="175"/>
      <c r="BF65" s="175"/>
      <c r="BG65" s="176" t="s">
        <v>213</v>
      </c>
      <c r="BH65" s="175"/>
      <c r="BI65" s="176" t="s">
        <v>213</v>
      </c>
      <c r="BJ65" s="175"/>
      <c r="BK65" s="175"/>
      <c r="BL65" s="175"/>
      <c r="BM65" s="175"/>
      <c r="BN65" s="175"/>
      <c r="BO65" s="175"/>
      <c r="BP65" s="176" t="s">
        <v>213</v>
      </c>
      <c r="BQ65" s="175"/>
      <c r="BR65" s="176" t="s">
        <v>213</v>
      </c>
      <c r="BS65" s="175"/>
      <c r="BT65" s="175"/>
      <c r="BU65" s="175"/>
      <c r="BV65" s="175"/>
      <c r="BW65" s="175"/>
      <c r="BX65" s="175"/>
      <c r="BY65" s="176" t="s">
        <v>213</v>
      </c>
      <c r="BZ65" s="175"/>
      <c r="CA65" s="176" t="s">
        <v>213</v>
      </c>
      <c r="CB65" s="175"/>
      <c r="CC65" s="175"/>
      <c r="CD65" s="175"/>
      <c r="CE65" s="175"/>
      <c r="CF65" s="175"/>
      <c r="CG65" s="175"/>
      <c r="CH65" s="176" t="s">
        <v>213</v>
      </c>
      <c r="CI65" s="175"/>
      <c r="CJ65" s="176" t="s">
        <v>213</v>
      </c>
      <c r="CK65" s="175"/>
      <c r="CL65" s="175"/>
      <c r="CM65" s="175"/>
      <c r="CN65" s="175"/>
      <c r="CO65" s="175"/>
      <c r="CP65" s="175"/>
      <c r="CQ65" s="176" t="s">
        <v>213</v>
      </c>
      <c r="CR65" s="175"/>
      <c r="CS65" s="176" t="s">
        <v>213</v>
      </c>
      <c r="CT65" s="175"/>
      <c r="CU65" s="175"/>
      <c r="CV65" s="175"/>
      <c r="CW65" s="175"/>
      <c r="CX65" s="175"/>
      <c r="CY65" s="175"/>
      <c r="CZ65" s="176" t="s">
        <v>213</v>
      </c>
      <c r="DA65" s="175"/>
      <c r="DB65" s="176" t="s">
        <v>213</v>
      </c>
      <c r="DC65" s="175"/>
      <c r="DD65" s="175"/>
      <c r="DE65" s="175"/>
      <c r="DF65" s="175"/>
      <c r="DG65" s="175"/>
      <c r="DH65" s="175"/>
      <c r="DI65" s="176" t="s">
        <v>213</v>
      </c>
      <c r="DJ65" s="175"/>
      <c r="DK65" s="176" t="s">
        <v>213</v>
      </c>
      <c r="DL65" s="175"/>
      <c r="DM65" s="175"/>
      <c r="DN65" s="175"/>
      <c r="DO65" s="175"/>
      <c r="DP65" s="175"/>
      <c r="DQ65" s="175"/>
      <c r="DR65" s="176" t="s">
        <v>213</v>
      </c>
      <c r="DS65" s="175"/>
      <c r="DT65" s="176" t="s">
        <v>213</v>
      </c>
      <c r="DU65" s="175"/>
      <c r="DV65" s="175"/>
      <c r="DW65" s="175"/>
      <c r="DX65" s="175"/>
      <c r="DY65" s="175"/>
      <c r="DZ65" s="175"/>
      <c r="EA65" s="176" t="s">
        <v>213</v>
      </c>
      <c r="EB65" s="175"/>
      <c r="EC65" s="176" t="s">
        <v>213</v>
      </c>
      <c r="ED65" s="175"/>
      <c r="EE65" s="175"/>
      <c r="EF65" s="175"/>
      <c r="EG65" s="175"/>
      <c r="EH65" s="175"/>
      <c r="EI65" s="175"/>
      <c r="EJ65" s="176" t="s">
        <v>213</v>
      </c>
      <c r="EK65" s="175"/>
      <c r="EL65" s="176" t="s">
        <v>213</v>
      </c>
      <c r="EM65" s="175"/>
      <c r="EN65" s="175"/>
      <c r="EO65" s="175"/>
      <c r="EP65" s="175"/>
      <c r="EQ65" s="175"/>
      <c r="ER65" s="175"/>
      <c r="ES65" s="176" t="s">
        <v>213</v>
      </c>
      <c r="ET65" s="175"/>
      <c r="EU65" s="176" t="s">
        <v>213</v>
      </c>
      <c r="EV65" s="175"/>
      <c r="EW65" s="175"/>
      <c r="EX65" s="175"/>
      <c r="EY65" s="175"/>
      <c r="EZ65" s="175"/>
      <c r="FA65" s="175"/>
      <c r="FB65" s="176" t="s">
        <v>213</v>
      </c>
      <c r="FC65" s="175"/>
      <c r="FD65" s="176" t="s">
        <v>213</v>
      </c>
      <c r="FE65" s="175"/>
      <c r="FF65" s="175"/>
      <c r="FG65" s="175"/>
      <c r="FH65" s="175"/>
      <c r="FI65" s="175"/>
      <c r="FJ65" s="175"/>
      <c r="FK65" s="176" t="s">
        <v>213</v>
      </c>
      <c r="FL65" s="175"/>
      <c r="FM65" s="176" t="s">
        <v>213</v>
      </c>
      <c r="FN65" s="175"/>
      <c r="FO65" s="175"/>
      <c r="FP65" s="175"/>
      <c r="FQ65" s="175"/>
      <c r="FR65" s="175"/>
      <c r="FS65" s="175"/>
      <c r="FT65" s="176" t="s">
        <v>213</v>
      </c>
      <c r="FU65" s="175"/>
      <c r="FV65" s="176" t="s">
        <v>213</v>
      </c>
      <c r="FW65" s="175"/>
      <c r="FX65" s="175"/>
      <c r="FY65" s="175"/>
      <c r="FZ65" s="175"/>
      <c r="GA65" s="175"/>
      <c r="GB65" s="175"/>
      <c r="GC65" s="176" t="s">
        <v>213</v>
      </c>
      <c r="GD65" s="175"/>
      <c r="GE65" s="176" t="s">
        <v>213</v>
      </c>
      <c r="GF65" s="175"/>
      <c r="GG65" s="175"/>
      <c r="GH65" s="175"/>
      <c r="GI65" s="175"/>
      <c r="GJ65" s="175"/>
      <c r="GK65" s="175"/>
      <c r="GL65" s="176" t="s">
        <v>213</v>
      </c>
      <c r="GM65" s="175"/>
      <c r="GN65" s="176" t="s">
        <v>213</v>
      </c>
      <c r="GO65" s="175"/>
      <c r="GP65" s="175"/>
      <c r="GQ65" s="175"/>
      <c r="GR65" s="175"/>
      <c r="GS65" s="175"/>
      <c r="GT65" s="175"/>
      <c r="GU65" s="176" t="s">
        <v>213</v>
      </c>
      <c r="GV65" s="175"/>
      <c r="GW65" s="176" t="s">
        <v>213</v>
      </c>
      <c r="GX65" s="175"/>
      <c r="GY65" s="175"/>
      <c r="GZ65" s="175"/>
      <c r="HA65" s="175"/>
      <c r="HB65" s="175"/>
      <c r="HC65" s="175"/>
      <c r="HD65" s="176" t="s">
        <v>213</v>
      </c>
      <c r="HE65" s="175"/>
      <c r="HF65" s="176" t="s">
        <v>213</v>
      </c>
      <c r="HG65" s="175"/>
      <c r="HH65" s="175"/>
      <c r="HI65" s="175"/>
      <c r="HJ65" s="175"/>
      <c r="HK65" s="175"/>
      <c r="HL65" s="175"/>
      <c r="HM65" s="176" t="s">
        <v>213</v>
      </c>
      <c r="HN65" s="175"/>
      <c r="HO65" s="176" t="s">
        <v>213</v>
      </c>
      <c r="HP65" s="175"/>
      <c r="HQ65" s="175"/>
      <c r="HR65" s="175"/>
      <c r="HS65" s="175"/>
      <c r="HT65" s="175"/>
      <c r="HU65" s="175"/>
      <c r="HV65" s="176" t="s">
        <v>213</v>
      </c>
      <c r="HW65" s="175"/>
      <c r="HX65" s="176" t="s">
        <v>213</v>
      </c>
      <c r="HY65" s="175"/>
      <c r="HZ65" s="175"/>
      <c r="IA65" s="175"/>
      <c r="IB65" s="175"/>
      <c r="IC65" s="175"/>
      <c r="ID65" s="175"/>
      <c r="IE65" s="176" t="s">
        <v>213</v>
      </c>
      <c r="IF65" s="175"/>
      <c r="IG65" s="176" t="s">
        <v>213</v>
      </c>
      <c r="IH65" s="175"/>
      <c r="II65" s="175"/>
      <c r="IJ65" s="175"/>
      <c r="IK65" s="175"/>
      <c r="IL65" s="175"/>
      <c r="IM65" s="175"/>
      <c r="IN65" s="176" t="s">
        <v>213</v>
      </c>
      <c r="IO65" s="175"/>
      <c r="IP65" s="176" t="s">
        <v>213</v>
      </c>
      <c r="IQ65" s="175"/>
      <c r="IR65" s="175"/>
      <c r="IS65" s="175"/>
      <c r="IT65" s="175"/>
      <c r="IU65" s="175"/>
      <c r="IV65" s="175"/>
      <c r="IW65" s="176" t="s">
        <v>213</v>
      </c>
      <c r="IX65" s="175"/>
      <c r="IY65" s="176" t="s">
        <v>213</v>
      </c>
      <c r="IZ65" s="175"/>
      <c r="JA65" s="175"/>
      <c r="JB65" s="175"/>
      <c r="JC65" s="175"/>
      <c r="JD65" s="175"/>
      <c r="JE65" s="175"/>
      <c r="JF65" s="176" t="s">
        <v>213</v>
      </c>
      <c r="JG65" s="175"/>
      <c r="JH65" s="176" t="s">
        <v>213</v>
      </c>
      <c r="JI65" s="175"/>
      <c r="JJ65" s="175"/>
      <c r="JK65" s="175"/>
      <c r="JL65" s="175"/>
      <c r="JM65" s="175"/>
      <c r="JN65" s="175"/>
      <c r="JO65" s="176" t="s">
        <v>213</v>
      </c>
      <c r="JP65" s="175"/>
      <c r="JQ65" s="176" t="s">
        <v>213</v>
      </c>
      <c r="JR65" s="175"/>
      <c r="JS65" s="175"/>
      <c r="JT65" s="175"/>
      <c r="JU65" s="175"/>
      <c r="JV65" s="175"/>
      <c r="JW65" s="175"/>
      <c r="JX65" s="176" t="s">
        <v>213</v>
      </c>
      <c r="JY65" s="175"/>
      <c r="JZ65" s="176" t="s">
        <v>213</v>
      </c>
      <c r="KA65" s="175"/>
      <c r="KB65" s="175"/>
      <c r="KC65" s="175"/>
      <c r="KD65" s="175"/>
      <c r="KE65" s="175"/>
      <c r="KF65" s="175"/>
      <c r="KG65" s="176" t="s">
        <v>213</v>
      </c>
      <c r="KH65" s="175"/>
      <c r="KI65" s="176" t="s">
        <v>213</v>
      </c>
      <c r="KJ65" s="175"/>
      <c r="KK65" s="175"/>
      <c r="KL65" s="175"/>
      <c r="KM65" s="175"/>
      <c r="KN65" s="175"/>
      <c r="KO65" s="175"/>
      <c r="KP65" s="176" t="s">
        <v>213</v>
      </c>
      <c r="KQ65" s="175"/>
      <c r="KR65" s="176" t="s">
        <v>213</v>
      </c>
      <c r="KS65" s="175"/>
      <c r="KT65" s="175"/>
      <c r="KU65" s="175"/>
      <c r="KV65" s="175"/>
      <c r="KW65" s="175"/>
      <c r="KX65" s="175"/>
      <c r="KY65" s="176" t="s">
        <v>213</v>
      </c>
      <c r="KZ65" s="175"/>
      <c r="LA65" s="176" t="s">
        <v>213</v>
      </c>
      <c r="LB65" s="175"/>
      <c r="LC65" s="175"/>
      <c r="LD65" s="175"/>
      <c r="LE65" s="175"/>
      <c r="LF65" s="175"/>
      <c r="LG65" s="175"/>
      <c r="LH65" s="176" t="s">
        <v>213</v>
      </c>
      <c r="LI65" s="175"/>
      <c r="LJ65" s="176" t="s">
        <v>213</v>
      </c>
      <c r="LK65" s="175"/>
      <c r="LL65" s="175"/>
      <c r="LM65" s="175"/>
      <c r="LN65" s="175"/>
      <c r="LO65" s="175"/>
      <c r="LP65" s="175"/>
      <c r="LQ65" s="176" t="s">
        <v>213</v>
      </c>
      <c r="LR65" s="175"/>
      <c r="LS65" s="176" t="s">
        <v>213</v>
      </c>
      <c r="LT65" s="175"/>
      <c r="LU65" s="175"/>
      <c r="LV65" s="175"/>
      <c r="LW65" s="175"/>
      <c r="LX65" s="175"/>
      <c r="LY65" s="175"/>
      <c r="LZ65" s="176" t="s">
        <v>213</v>
      </c>
      <c r="MA65" s="175"/>
      <c r="MB65" s="176" t="s">
        <v>213</v>
      </c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</row>
    <row r="66" spans="1:421" x14ac:dyDescent="0.25">
      <c r="A66" s="176">
        <v>11275</v>
      </c>
      <c r="B66" s="176" t="s">
        <v>375</v>
      </c>
      <c r="C66" s="176" t="s">
        <v>267</v>
      </c>
      <c r="D66" s="176" t="s">
        <v>337</v>
      </c>
      <c r="E66" s="176" t="s">
        <v>0</v>
      </c>
      <c r="F66" s="176" t="s">
        <v>278</v>
      </c>
      <c r="G66" s="175"/>
      <c r="H66" s="175"/>
      <c r="I66" s="176">
        <v>132</v>
      </c>
      <c r="J66" s="176" t="s">
        <v>344</v>
      </c>
      <c r="K66" s="175"/>
      <c r="L66" s="175"/>
      <c r="M66" s="175"/>
      <c r="N66" s="176" t="s">
        <v>213</v>
      </c>
      <c r="O66" s="175"/>
      <c r="P66" s="176" t="s">
        <v>213</v>
      </c>
      <c r="Q66" s="175"/>
      <c r="R66" s="175"/>
      <c r="S66" s="175"/>
      <c r="T66" s="176" t="s">
        <v>244</v>
      </c>
      <c r="U66" s="175"/>
      <c r="V66" s="175"/>
      <c r="W66" s="176" t="s">
        <v>213</v>
      </c>
      <c r="X66" s="175"/>
      <c r="Y66" s="176" t="s">
        <v>213</v>
      </c>
      <c r="Z66" s="175"/>
      <c r="AA66" s="175"/>
      <c r="AB66" s="175"/>
      <c r="AC66" s="175"/>
      <c r="AD66" s="175"/>
      <c r="AE66" s="175"/>
      <c r="AF66" s="176" t="s">
        <v>213</v>
      </c>
      <c r="AG66" s="175"/>
      <c r="AH66" s="176" t="s">
        <v>213</v>
      </c>
      <c r="AI66" s="175"/>
      <c r="AJ66" s="175"/>
      <c r="AK66" s="175"/>
      <c r="AL66" s="176" t="s">
        <v>238</v>
      </c>
      <c r="AM66" s="175"/>
      <c r="AN66" s="175"/>
      <c r="AO66" s="176" t="s">
        <v>213</v>
      </c>
      <c r="AP66" s="175"/>
      <c r="AQ66" s="176" t="s">
        <v>213</v>
      </c>
      <c r="AR66" s="175"/>
      <c r="AS66" s="175"/>
      <c r="AT66" s="175"/>
      <c r="AU66" s="175"/>
      <c r="AV66" s="175"/>
      <c r="AW66" s="175"/>
      <c r="AX66" s="176" t="s">
        <v>213</v>
      </c>
      <c r="AY66" s="175"/>
      <c r="AZ66" s="176" t="s">
        <v>213</v>
      </c>
      <c r="BA66" s="175"/>
      <c r="BB66" s="175"/>
      <c r="BC66" s="175"/>
      <c r="BD66" s="175"/>
      <c r="BE66" s="175"/>
      <c r="BF66" s="175"/>
      <c r="BG66" s="176" t="s">
        <v>213</v>
      </c>
      <c r="BH66" s="175"/>
      <c r="BI66" s="176" t="s">
        <v>213</v>
      </c>
      <c r="BJ66" s="175"/>
      <c r="BK66" s="175"/>
      <c r="BL66" s="175"/>
      <c r="BM66" s="175"/>
      <c r="BN66" s="175"/>
      <c r="BO66" s="175"/>
      <c r="BP66" s="176" t="s">
        <v>213</v>
      </c>
      <c r="BQ66" s="175"/>
      <c r="BR66" s="176" t="s">
        <v>213</v>
      </c>
      <c r="BS66" s="176">
        <v>3</v>
      </c>
      <c r="BT66" s="175"/>
      <c r="BU66" s="175"/>
      <c r="BV66" s="175"/>
      <c r="BW66" s="175"/>
      <c r="BX66" s="175"/>
      <c r="BY66" s="176" t="s">
        <v>213</v>
      </c>
      <c r="BZ66" s="175"/>
      <c r="CA66" s="176" t="s">
        <v>213</v>
      </c>
      <c r="CB66" s="176">
        <v>2</v>
      </c>
      <c r="CC66" s="175"/>
      <c r="CD66" s="175"/>
      <c r="CE66" s="175"/>
      <c r="CF66" s="175"/>
      <c r="CG66" s="175"/>
      <c r="CH66" s="176" t="s">
        <v>213</v>
      </c>
      <c r="CI66" s="175"/>
      <c r="CJ66" s="176" t="s">
        <v>213</v>
      </c>
      <c r="CK66" s="176">
        <v>4</v>
      </c>
      <c r="CL66" s="175"/>
      <c r="CM66" s="175"/>
      <c r="CN66" s="175"/>
      <c r="CO66" s="175"/>
      <c r="CP66" s="175"/>
      <c r="CQ66" s="176" t="s">
        <v>213</v>
      </c>
      <c r="CR66" s="175"/>
      <c r="CS66" s="176" t="s">
        <v>213</v>
      </c>
      <c r="CT66" s="175"/>
      <c r="CU66" s="175"/>
      <c r="CV66" s="175"/>
      <c r="CW66" s="175"/>
      <c r="CX66" s="175"/>
      <c r="CY66" s="175"/>
      <c r="CZ66" s="176" t="s">
        <v>213</v>
      </c>
      <c r="DA66" s="175"/>
      <c r="DB66" s="176" t="s">
        <v>213</v>
      </c>
      <c r="DC66" s="175"/>
      <c r="DD66" s="175"/>
      <c r="DE66" s="175"/>
      <c r="DF66" s="175"/>
      <c r="DG66" s="175"/>
      <c r="DH66" s="175"/>
      <c r="DI66" s="176" t="s">
        <v>213</v>
      </c>
      <c r="DJ66" s="175"/>
      <c r="DK66" s="176" t="s">
        <v>213</v>
      </c>
      <c r="DL66" s="175"/>
      <c r="DM66" s="175"/>
      <c r="DN66" s="175"/>
      <c r="DO66" s="175"/>
      <c r="DP66" s="175"/>
      <c r="DQ66" s="175"/>
      <c r="DR66" s="176" t="s">
        <v>213</v>
      </c>
      <c r="DS66" s="175"/>
      <c r="DT66" s="176" t="s">
        <v>213</v>
      </c>
      <c r="DU66" s="175"/>
      <c r="DV66" s="175"/>
      <c r="DW66" s="175"/>
      <c r="DX66" s="175"/>
      <c r="DY66" s="175"/>
      <c r="DZ66" s="175"/>
      <c r="EA66" s="176" t="s">
        <v>213</v>
      </c>
      <c r="EB66" s="175"/>
      <c r="EC66" s="176" t="s">
        <v>213</v>
      </c>
      <c r="ED66" s="175"/>
      <c r="EE66" s="175"/>
      <c r="EF66" s="175"/>
      <c r="EG66" s="175"/>
      <c r="EH66" s="175"/>
      <c r="EI66" s="175"/>
      <c r="EJ66" s="176" t="s">
        <v>213</v>
      </c>
      <c r="EK66" s="175"/>
      <c r="EL66" s="176" t="s">
        <v>213</v>
      </c>
      <c r="EM66" s="175"/>
      <c r="EN66" s="175"/>
      <c r="EO66" s="175"/>
      <c r="EP66" s="175"/>
      <c r="EQ66" s="175"/>
      <c r="ER66" s="175"/>
      <c r="ES66" s="176" t="s">
        <v>213</v>
      </c>
      <c r="ET66" s="175"/>
      <c r="EU66" s="176" t="s">
        <v>213</v>
      </c>
      <c r="EV66" s="175"/>
      <c r="EW66" s="175"/>
      <c r="EX66" s="175"/>
      <c r="EY66" s="175"/>
      <c r="EZ66" s="175"/>
      <c r="FA66" s="175"/>
      <c r="FB66" s="176" t="s">
        <v>213</v>
      </c>
      <c r="FC66" s="175"/>
      <c r="FD66" s="176" t="s">
        <v>213</v>
      </c>
      <c r="FE66" s="175"/>
      <c r="FF66" s="175"/>
      <c r="FG66" s="175"/>
      <c r="FH66" s="175"/>
      <c r="FI66" s="175"/>
      <c r="FJ66" s="175"/>
      <c r="FK66" s="176" t="s">
        <v>213</v>
      </c>
      <c r="FL66" s="175"/>
      <c r="FM66" s="176" t="s">
        <v>213</v>
      </c>
      <c r="FN66" s="175"/>
      <c r="FO66" s="175"/>
      <c r="FP66" s="175"/>
      <c r="FQ66" s="175"/>
      <c r="FR66" s="175"/>
      <c r="FS66" s="175"/>
      <c r="FT66" s="176" t="s">
        <v>213</v>
      </c>
      <c r="FU66" s="175"/>
      <c r="FV66" s="176" t="s">
        <v>213</v>
      </c>
      <c r="FW66" s="175"/>
      <c r="FX66" s="175"/>
      <c r="FY66" s="175"/>
      <c r="FZ66" s="175"/>
      <c r="GA66" s="175"/>
      <c r="GB66" s="175"/>
      <c r="GC66" s="176" t="s">
        <v>213</v>
      </c>
      <c r="GD66" s="175"/>
      <c r="GE66" s="176" t="s">
        <v>213</v>
      </c>
      <c r="GF66" s="175"/>
      <c r="GG66" s="175"/>
      <c r="GH66" s="175"/>
      <c r="GI66" s="175"/>
      <c r="GJ66" s="175"/>
      <c r="GK66" s="175"/>
      <c r="GL66" s="176" t="s">
        <v>213</v>
      </c>
      <c r="GM66" s="175"/>
      <c r="GN66" s="176" t="s">
        <v>213</v>
      </c>
      <c r="GO66" s="175"/>
      <c r="GP66" s="175"/>
      <c r="GQ66" s="175"/>
      <c r="GR66" s="175"/>
      <c r="GS66" s="175"/>
      <c r="GT66" s="175"/>
      <c r="GU66" s="176" t="s">
        <v>213</v>
      </c>
      <c r="GV66" s="175"/>
      <c r="GW66" s="176" t="s">
        <v>213</v>
      </c>
      <c r="GX66" s="175"/>
      <c r="GY66" s="175"/>
      <c r="GZ66" s="175"/>
      <c r="HA66" s="175"/>
      <c r="HB66" s="175"/>
      <c r="HC66" s="175"/>
      <c r="HD66" s="176" t="s">
        <v>213</v>
      </c>
      <c r="HE66" s="175"/>
      <c r="HF66" s="176" t="s">
        <v>213</v>
      </c>
      <c r="HG66" s="175"/>
      <c r="HH66" s="175"/>
      <c r="HI66" s="175"/>
      <c r="HJ66" s="175"/>
      <c r="HK66" s="175"/>
      <c r="HL66" s="175"/>
      <c r="HM66" s="176" t="s">
        <v>213</v>
      </c>
      <c r="HN66" s="175"/>
      <c r="HO66" s="176" t="s">
        <v>213</v>
      </c>
      <c r="HP66" s="175"/>
      <c r="HQ66" s="175"/>
      <c r="HR66" s="175"/>
      <c r="HS66" s="175"/>
      <c r="HT66" s="175"/>
      <c r="HU66" s="175"/>
      <c r="HV66" s="176" t="s">
        <v>213</v>
      </c>
      <c r="HW66" s="175"/>
      <c r="HX66" s="176" t="s">
        <v>213</v>
      </c>
      <c r="HY66" s="175"/>
      <c r="HZ66" s="175"/>
      <c r="IA66" s="175"/>
      <c r="IB66" s="175"/>
      <c r="IC66" s="175"/>
      <c r="ID66" s="175"/>
      <c r="IE66" s="176" t="s">
        <v>213</v>
      </c>
      <c r="IF66" s="175"/>
      <c r="IG66" s="176" t="s">
        <v>213</v>
      </c>
      <c r="IH66" s="175"/>
      <c r="II66" s="175"/>
      <c r="IJ66" s="175"/>
      <c r="IK66" s="175"/>
      <c r="IL66" s="175"/>
      <c r="IM66" s="175"/>
      <c r="IN66" s="176" t="s">
        <v>213</v>
      </c>
      <c r="IO66" s="175"/>
      <c r="IP66" s="176" t="s">
        <v>213</v>
      </c>
      <c r="IQ66" s="175"/>
      <c r="IR66" s="175"/>
      <c r="IS66" s="175"/>
      <c r="IT66" s="175"/>
      <c r="IU66" s="175"/>
      <c r="IV66" s="175"/>
      <c r="IW66" s="176" t="s">
        <v>213</v>
      </c>
      <c r="IX66" s="175"/>
      <c r="IY66" s="176" t="s">
        <v>213</v>
      </c>
      <c r="IZ66" s="175"/>
      <c r="JA66" s="175"/>
      <c r="JB66" s="175"/>
      <c r="JC66" s="175"/>
      <c r="JD66" s="175"/>
      <c r="JE66" s="175"/>
      <c r="JF66" s="176" t="s">
        <v>213</v>
      </c>
      <c r="JG66" s="175"/>
      <c r="JH66" s="176" t="s">
        <v>213</v>
      </c>
      <c r="JI66" s="175"/>
      <c r="JJ66" s="175"/>
      <c r="JK66" s="175"/>
      <c r="JL66" s="175"/>
      <c r="JM66" s="175"/>
      <c r="JN66" s="175"/>
      <c r="JO66" s="176" t="s">
        <v>213</v>
      </c>
      <c r="JP66" s="175"/>
      <c r="JQ66" s="176" t="s">
        <v>213</v>
      </c>
      <c r="JR66" s="175"/>
      <c r="JS66" s="175"/>
      <c r="JT66" s="175"/>
      <c r="JU66" s="175"/>
      <c r="JV66" s="175"/>
      <c r="JW66" s="175"/>
      <c r="JX66" s="176" t="s">
        <v>213</v>
      </c>
      <c r="JY66" s="175"/>
      <c r="JZ66" s="176" t="s">
        <v>213</v>
      </c>
      <c r="KA66" s="175"/>
      <c r="KB66" s="175"/>
      <c r="KC66" s="175"/>
      <c r="KD66" s="175"/>
      <c r="KE66" s="175"/>
      <c r="KF66" s="175"/>
      <c r="KG66" s="176" t="s">
        <v>213</v>
      </c>
      <c r="KH66" s="175"/>
      <c r="KI66" s="176" t="s">
        <v>213</v>
      </c>
      <c r="KJ66" s="175"/>
      <c r="KK66" s="175"/>
      <c r="KL66" s="175"/>
      <c r="KM66" s="175"/>
      <c r="KN66" s="175"/>
      <c r="KO66" s="175"/>
      <c r="KP66" s="176" t="s">
        <v>213</v>
      </c>
      <c r="KQ66" s="175"/>
      <c r="KR66" s="176" t="s">
        <v>213</v>
      </c>
      <c r="KS66" s="175"/>
      <c r="KT66" s="175"/>
      <c r="KU66" s="175"/>
      <c r="KV66" s="175"/>
      <c r="KW66" s="175"/>
      <c r="KX66" s="175"/>
      <c r="KY66" s="176" t="s">
        <v>213</v>
      </c>
      <c r="KZ66" s="175"/>
      <c r="LA66" s="176" t="s">
        <v>213</v>
      </c>
      <c r="LB66" s="175"/>
      <c r="LC66" s="175"/>
      <c r="LD66" s="175"/>
      <c r="LE66" s="175"/>
      <c r="LF66" s="175"/>
      <c r="LG66" s="175"/>
      <c r="LH66" s="176" t="s">
        <v>213</v>
      </c>
      <c r="LI66" s="175"/>
      <c r="LJ66" s="176" t="s">
        <v>213</v>
      </c>
      <c r="LK66" s="175"/>
      <c r="LL66" s="175"/>
      <c r="LM66" s="175"/>
      <c r="LN66" s="175"/>
      <c r="LO66" s="175"/>
      <c r="LP66" s="175"/>
      <c r="LQ66" s="176" t="s">
        <v>213</v>
      </c>
      <c r="LR66" s="175"/>
      <c r="LS66" s="176" t="s">
        <v>213</v>
      </c>
      <c r="LT66" s="175"/>
      <c r="LU66" s="175"/>
      <c r="LV66" s="175"/>
      <c r="LW66" s="175"/>
      <c r="LX66" s="175"/>
      <c r="LY66" s="175"/>
      <c r="LZ66" s="176" t="s">
        <v>213</v>
      </c>
      <c r="MA66" s="175"/>
      <c r="MB66" s="176" t="s">
        <v>213</v>
      </c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</row>
    <row r="67" spans="1:421" x14ac:dyDescent="0.25">
      <c r="A67" s="176">
        <v>11276</v>
      </c>
      <c r="B67" s="176" t="s">
        <v>376</v>
      </c>
      <c r="C67" s="176" t="s">
        <v>377</v>
      </c>
      <c r="D67" s="176" t="s">
        <v>337</v>
      </c>
      <c r="E67" s="176" t="s">
        <v>0</v>
      </c>
      <c r="F67" s="176" t="s">
        <v>278</v>
      </c>
      <c r="G67" s="175"/>
      <c r="H67" s="175"/>
      <c r="I67" s="176">
        <v>202</v>
      </c>
      <c r="J67" s="176" t="s">
        <v>344</v>
      </c>
      <c r="K67" s="175"/>
      <c r="L67" s="175"/>
      <c r="M67" s="175"/>
      <c r="N67" s="176" t="s">
        <v>213</v>
      </c>
      <c r="O67" s="175"/>
      <c r="P67" s="176" t="s">
        <v>213</v>
      </c>
      <c r="Q67" s="175"/>
      <c r="R67" s="175"/>
      <c r="S67" s="175"/>
      <c r="T67" s="176" t="s">
        <v>314</v>
      </c>
      <c r="U67" s="176" t="s">
        <v>220</v>
      </c>
      <c r="V67" s="175"/>
      <c r="W67" s="176">
        <v>20</v>
      </c>
      <c r="X67" s="176" t="s">
        <v>218</v>
      </c>
      <c r="Y67" s="176">
        <v>0.75</v>
      </c>
      <c r="Z67" s="175"/>
      <c r="AA67" s="175"/>
      <c r="AB67" s="175"/>
      <c r="AC67" s="176" t="s">
        <v>222</v>
      </c>
      <c r="AD67" s="176">
        <v>0</v>
      </c>
      <c r="AE67" s="176">
        <v>3</v>
      </c>
      <c r="AF67" s="176">
        <v>1.5</v>
      </c>
      <c r="AG67" s="176" t="s">
        <v>218</v>
      </c>
      <c r="AH67" s="176">
        <v>0.75</v>
      </c>
      <c r="AI67" s="175"/>
      <c r="AJ67" s="175"/>
      <c r="AK67" s="175"/>
      <c r="AL67" s="176" t="s">
        <v>223</v>
      </c>
      <c r="AM67" s="176" t="s">
        <v>224</v>
      </c>
      <c r="AN67" s="175"/>
      <c r="AO67" s="176">
        <v>30</v>
      </c>
      <c r="AP67" s="176" t="s">
        <v>218</v>
      </c>
      <c r="AQ67" s="176">
        <v>0.75</v>
      </c>
      <c r="AR67" s="175"/>
      <c r="AS67" s="175"/>
      <c r="AT67" s="175"/>
      <c r="AU67" s="175"/>
      <c r="AV67" s="175"/>
      <c r="AW67" s="175"/>
      <c r="AX67" s="176" t="s">
        <v>213</v>
      </c>
      <c r="AY67" s="175"/>
      <c r="AZ67" s="176" t="s">
        <v>213</v>
      </c>
      <c r="BA67" s="175"/>
      <c r="BB67" s="175"/>
      <c r="BC67" s="175"/>
      <c r="BD67" s="176" t="s">
        <v>227</v>
      </c>
      <c r="BE67" s="176">
        <v>46</v>
      </c>
      <c r="BF67" s="176">
        <v>60</v>
      </c>
      <c r="BG67" s="176">
        <v>53</v>
      </c>
      <c r="BH67" s="176" t="s">
        <v>218</v>
      </c>
      <c r="BI67" s="176">
        <v>0.75</v>
      </c>
      <c r="BJ67" s="175"/>
      <c r="BK67" s="175"/>
      <c r="BL67" s="175"/>
      <c r="BM67" s="176" t="s">
        <v>255</v>
      </c>
      <c r="BN67" s="176" t="s">
        <v>224</v>
      </c>
      <c r="BO67" s="175"/>
      <c r="BP67" s="176">
        <v>30</v>
      </c>
      <c r="BQ67" s="176" t="s">
        <v>225</v>
      </c>
      <c r="BR67" s="176">
        <v>0.5</v>
      </c>
      <c r="BS67" s="176">
        <v>4</v>
      </c>
      <c r="BT67" s="175"/>
      <c r="BU67" s="175"/>
      <c r="BV67" s="176" t="s">
        <v>283</v>
      </c>
      <c r="BW67" s="176" t="s">
        <v>224</v>
      </c>
      <c r="BX67" s="175"/>
      <c r="BY67" s="176">
        <v>30</v>
      </c>
      <c r="BZ67" s="176" t="s">
        <v>225</v>
      </c>
      <c r="CA67" s="176">
        <v>0.5</v>
      </c>
      <c r="CB67" s="176">
        <v>4</v>
      </c>
      <c r="CC67" s="175"/>
      <c r="CD67" s="175"/>
      <c r="CE67" s="175"/>
      <c r="CF67" s="175"/>
      <c r="CG67" s="175"/>
      <c r="CH67" s="176" t="s">
        <v>213</v>
      </c>
      <c r="CI67" s="175"/>
      <c r="CJ67" s="176" t="s">
        <v>213</v>
      </c>
      <c r="CK67" s="176">
        <v>0</v>
      </c>
      <c r="CL67" s="175"/>
      <c r="CM67" s="175"/>
      <c r="CN67" s="175"/>
      <c r="CO67" s="175"/>
      <c r="CP67" s="175"/>
      <c r="CQ67" s="176" t="s">
        <v>213</v>
      </c>
      <c r="CR67" s="175"/>
      <c r="CS67" s="176" t="s">
        <v>213</v>
      </c>
      <c r="CT67" s="175"/>
      <c r="CU67" s="175"/>
      <c r="CV67" s="175"/>
      <c r="CW67" s="175"/>
      <c r="CX67" s="175"/>
      <c r="CY67" s="175"/>
      <c r="CZ67" s="176" t="s">
        <v>213</v>
      </c>
      <c r="DA67" s="175"/>
      <c r="DB67" s="176" t="s">
        <v>213</v>
      </c>
      <c r="DC67" s="175"/>
      <c r="DD67" s="175"/>
      <c r="DE67" s="175"/>
      <c r="DF67" s="176" t="s">
        <v>327</v>
      </c>
      <c r="DG67" s="176">
        <v>0</v>
      </c>
      <c r="DH67" s="176">
        <v>15</v>
      </c>
      <c r="DI67" s="176">
        <v>7.5</v>
      </c>
      <c r="DJ67" s="176" t="s">
        <v>218</v>
      </c>
      <c r="DK67" s="176">
        <v>0.75</v>
      </c>
      <c r="DL67" s="175"/>
      <c r="DM67" s="175"/>
      <c r="DN67" s="175"/>
      <c r="DO67" s="176" t="s">
        <v>228</v>
      </c>
      <c r="DP67" s="176">
        <v>41136</v>
      </c>
      <c r="DQ67" s="175"/>
      <c r="DR67" s="176">
        <v>11.5</v>
      </c>
      <c r="DS67" s="176" t="s">
        <v>218</v>
      </c>
      <c r="DT67" s="176">
        <v>0.75</v>
      </c>
      <c r="DU67" s="175"/>
      <c r="DV67" s="175"/>
      <c r="DW67" s="175"/>
      <c r="DX67" s="176" t="s">
        <v>229</v>
      </c>
      <c r="DY67" s="176" t="s">
        <v>224</v>
      </c>
      <c r="DZ67" s="175"/>
      <c r="EA67" s="176">
        <v>30</v>
      </c>
      <c r="EB67" s="176" t="s">
        <v>225</v>
      </c>
      <c r="EC67" s="176">
        <v>0.5</v>
      </c>
      <c r="ED67" s="175"/>
      <c r="EE67" s="175"/>
      <c r="EF67" s="175"/>
      <c r="EG67" s="176" t="s">
        <v>230</v>
      </c>
      <c r="EH67" s="176" t="s">
        <v>224</v>
      </c>
      <c r="EI67" s="175"/>
      <c r="EJ67" s="176">
        <v>30</v>
      </c>
      <c r="EK67" s="176" t="s">
        <v>225</v>
      </c>
      <c r="EL67" s="176">
        <v>0.5</v>
      </c>
      <c r="EM67" s="175"/>
      <c r="EN67" s="175"/>
      <c r="EO67" s="175"/>
      <c r="EP67" s="175"/>
      <c r="EQ67" s="175"/>
      <c r="ER67" s="175"/>
      <c r="ES67" s="176" t="s">
        <v>213</v>
      </c>
      <c r="ET67" s="175"/>
      <c r="EU67" s="176" t="s">
        <v>213</v>
      </c>
      <c r="EV67" s="175"/>
      <c r="EW67" s="175"/>
      <c r="EX67" s="175"/>
      <c r="EY67" s="175"/>
      <c r="EZ67" s="175"/>
      <c r="FA67" s="175"/>
      <c r="FB67" s="176" t="s">
        <v>213</v>
      </c>
      <c r="FC67" s="175"/>
      <c r="FD67" s="176" t="s">
        <v>213</v>
      </c>
      <c r="FE67" s="175"/>
      <c r="FF67" s="175"/>
      <c r="FG67" s="175"/>
      <c r="FH67" s="175"/>
      <c r="FI67" s="175"/>
      <c r="FJ67" s="175"/>
      <c r="FK67" s="176" t="s">
        <v>213</v>
      </c>
      <c r="FL67" s="175"/>
      <c r="FM67" s="176" t="s">
        <v>213</v>
      </c>
      <c r="FN67" s="175"/>
      <c r="FO67" s="176" t="s">
        <v>275</v>
      </c>
      <c r="FP67" s="175"/>
      <c r="FQ67" s="175"/>
      <c r="FR67" s="175"/>
      <c r="FS67" s="175"/>
      <c r="FT67" s="176" t="s">
        <v>213</v>
      </c>
      <c r="FU67" s="175"/>
      <c r="FV67" s="176" t="s">
        <v>213</v>
      </c>
      <c r="FW67" s="175"/>
      <c r="FX67" s="175"/>
      <c r="FY67" s="175"/>
      <c r="FZ67" s="175"/>
      <c r="GA67" s="175"/>
      <c r="GB67" s="175"/>
      <c r="GC67" s="176" t="s">
        <v>213</v>
      </c>
      <c r="GD67" s="175"/>
      <c r="GE67" s="176" t="s">
        <v>213</v>
      </c>
      <c r="GF67" s="175"/>
      <c r="GG67" s="175"/>
      <c r="GH67" s="175"/>
      <c r="GI67" s="175"/>
      <c r="GJ67" s="175"/>
      <c r="GK67" s="175"/>
      <c r="GL67" s="176" t="s">
        <v>213</v>
      </c>
      <c r="GM67" s="175"/>
      <c r="GN67" s="176" t="s">
        <v>213</v>
      </c>
      <c r="GO67" s="175"/>
      <c r="GP67" s="175"/>
      <c r="GQ67" s="175"/>
      <c r="GR67" s="175"/>
      <c r="GS67" s="175"/>
      <c r="GT67" s="175"/>
      <c r="GU67" s="176" t="s">
        <v>213</v>
      </c>
      <c r="GV67" s="175"/>
      <c r="GW67" s="176" t="s">
        <v>213</v>
      </c>
      <c r="GX67" s="175"/>
      <c r="GY67" s="175"/>
      <c r="GZ67" s="175"/>
      <c r="HA67" s="175"/>
      <c r="HB67" s="175"/>
      <c r="HC67" s="175"/>
      <c r="HD67" s="176" t="s">
        <v>213</v>
      </c>
      <c r="HE67" s="175"/>
      <c r="HF67" s="176" t="s">
        <v>213</v>
      </c>
      <c r="HG67" s="175"/>
      <c r="HH67" s="175"/>
      <c r="HI67" s="175"/>
      <c r="HJ67" s="175"/>
      <c r="HK67" s="175"/>
      <c r="HL67" s="175"/>
      <c r="HM67" s="176" t="s">
        <v>213</v>
      </c>
      <c r="HN67" s="175"/>
      <c r="HO67" s="176" t="s">
        <v>213</v>
      </c>
      <c r="HP67" s="175"/>
      <c r="HQ67" s="175"/>
      <c r="HR67" s="175"/>
      <c r="HS67" s="175"/>
      <c r="HT67" s="175"/>
      <c r="HU67" s="175"/>
      <c r="HV67" s="176" t="s">
        <v>213</v>
      </c>
      <c r="HW67" s="175"/>
      <c r="HX67" s="176" t="s">
        <v>213</v>
      </c>
      <c r="HY67" s="175"/>
      <c r="HZ67" s="175"/>
      <c r="IA67" s="175"/>
      <c r="IB67" s="175"/>
      <c r="IC67" s="175"/>
      <c r="ID67" s="175"/>
      <c r="IE67" s="176" t="s">
        <v>213</v>
      </c>
      <c r="IF67" s="175"/>
      <c r="IG67" s="176" t="s">
        <v>213</v>
      </c>
      <c r="IH67" s="175"/>
      <c r="II67" s="175"/>
      <c r="IJ67" s="175"/>
      <c r="IK67" s="175"/>
      <c r="IL67" s="175"/>
      <c r="IM67" s="175"/>
      <c r="IN67" s="176" t="s">
        <v>213</v>
      </c>
      <c r="IO67" s="175"/>
      <c r="IP67" s="176" t="s">
        <v>213</v>
      </c>
      <c r="IQ67" s="175"/>
      <c r="IR67" s="175"/>
      <c r="IS67" s="175"/>
      <c r="IT67" s="175"/>
      <c r="IU67" s="175"/>
      <c r="IV67" s="175"/>
      <c r="IW67" s="176" t="s">
        <v>213</v>
      </c>
      <c r="IX67" s="175"/>
      <c r="IY67" s="176" t="s">
        <v>213</v>
      </c>
      <c r="IZ67" s="175"/>
      <c r="JA67" s="175"/>
      <c r="JB67" s="175"/>
      <c r="JC67" s="175"/>
      <c r="JD67" s="175"/>
      <c r="JE67" s="175"/>
      <c r="JF67" s="176" t="s">
        <v>213</v>
      </c>
      <c r="JG67" s="175"/>
      <c r="JH67" s="176" t="s">
        <v>213</v>
      </c>
      <c r="JI67" s="175"/>
      <c r="JJ67" s="175"/>
      <c r="JK67" s="175"/>
      <c r="JL67" s="175"/>
      <c r="JM67" s="175"/>
      <c r="JN67" s="175"/>
      <c r="JO67" s="176" t="s">
        <v>213</v>
      </c>
      <c r="JP67" s="175"/>
      <c r="JQ67" s="176" t="s">
        <v>213</v>
      </c>
      <c r="JR67" s="175"/>
      <c r="JS67" s="175"/>
      <c r="JT67" s="175"/>
      <c r="JU67" s="175"/>
      <c r="JV67" s="175"/>
      <c r="JW67" s="175"/>
      <c r="JX67" s="176" t="s">
        <v>213</v>
      </c>
      <c r="JY67" s="175"/>
      <c r="JZ67" s="176" t="s">
        <v>213</v>
      </c>
      <c r="KA67" s="175"/>
      <c r="KB67" s="175"/>
      <c r="KC67" s="175"/>
      <c r="KD67" s="175"/>
      <c r="KE67" s="175"/>
      <c r="KF67" s="175"/>
      <c r="KG67" s="176" t="s">
        <v>213</v>
      </c>
      <c r="KH67" s="175"/>
      <c r="KI67" s="176" t="s">
        <v>213</v>
      </c>
      <c r="KJ67" s="175"/>
      <c r="KK67" s="175"/>
      <c r="KL67" s="175"/>
      <c r="KM67" s="175"/>
      <c r="KN67" s="175"/>
      <c r="KO67" s="175"/>
      <c r="KP67" s="176" t="s">
        <v>213</v>
      </c>
      <c r="KQ67" s="175"/>
      <c r="KR67" s="176" t="s">
        <v>213</v>
      </c>
      <c r="KS67" s="175"/>
      <c r="KT67" s="175"/>
      <c r="KU67" s="175"/>
      <c r="KV67" s="175"/>
      <c r="KW67" s="175"/>
      <c r="KX67" s="175"/>
      <c r="KY67" s="176" t="s">
        <v>213</v>
      </c>
      <c r="KZ67" s="175"/>
      <c r="LA67" s="176" t="s">
        <v>213</v>
      </c>
      <c r="LB67" s="175"/>
      <c r="LC67" s="175"/>
      <c r="LD67" s="175"/>
      <c r="LE67" s="175"/>
      <c r="LF67" s="175"/>
      <c r="LG67" s="175"/>
      <c r="LH67" s="176" t="s">
        <v>213</v>
      </c>
      <c r="LI67" s="175"/>
      <c r="LJ67" s="176" t="s">
        <v>213</v>
      </c>
      <c r="LK67" s="175"/>
      <c r="LL67" s="175"/>
      <c r="LM67" s="175"/>
      <c r="LN67" s="175"/>
      <c r="LO67" s="175"/>
      <c r="LP67" s="175"/>
      <c r="LQ67" s="176" t="s">
        <v>213</v>
      </c>
      <c r="LR67" s="175"/>
      <c r="LS67" s="176" t="s">
        <v>213</v>
      </c>
      <c r="LT67" s="175"/>
      <c r="LU67" s="175"/>
      <c r="LV67" s="175"/>
      <c r="LW67" s="175"/>
      <c r="LX67" s="175"/>
      <c r="LY67" s="175"/>
      <c r="LZ67" s="176" t="s">
        <v>213</v>
      </c>
      <c r="MA67" s="175"/>
      <c r="MB67" s="176" t="s">
        <v>213</v>
      </c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</row>
    <row r="68" spans="1:421" x14ac:dyDescent="0.25">
      <c r="A68" s="176">
        <v>11277</v>
      </c>
      <c r="B68" s="176" t="s">
        <v>378</v>
      </c>
      <c r="C68" s="176" t="s">
        <v>379</v>
      </c>
      <c r="D68" s="176" t="s">
        <v>337</v>
      </c>
      <c r="E68" s="176" t="s">
        <v>0</v>
      </c>
      <c r="F68" s="176" t="s">
        <v>370</v>
      </c>
      <c r="G68" s="175"/>
      <c r="H68" s="175"/>
      <c r="I68" s="176">
        <v>316</v>
      </c>
      <c r="J68" s="176" t="s">
        <v>344</v>
      </c>
      <c r="K68" s="175"/>
      <c r="L68" s="175"/>
      <c r="M68" s="175"/>
      <c r="N68" s="176" t="s">
        <v>213</v>
      </c>
      <c r="O68" s="175"/>
      <c r="P68" s="176" t="s">
        <v>213</v>
      </c>
      <c r="Q68" s="175"/>
      <c r="R68" s="175"/>
      <c r="S68" s="175"/>
      <c r="T68" s="176" t="s">
        <v>219</v>
      </c>
      <c r="U68" s="176" t="s">
        <v>220</v>
      </c>
      <c r="V68" s="175"/>
      <c r="W68" s="176">
        <v>20</v>
      </c>
      <c r="X68" s="176" t="s">
        <v>221</v>
      </c>
      <c r="Y68" s="176">
        <v>0.25</v>
      </c>
      <c r="Z68" s="175"/>
      <c r="AA68" s="175"/>
      <c r="AB68" s="175"/>
      <c r="AC68" s="176" t="s">
        <v>222</v>
      </c>
      <c r="AD68" s="176">
        <v>0</v>
      </c>
      <c r="AE68" s="176">
        <v>3</v>
      </c>
      <c r="AF68" s="176">
        <v>1.5</v>
      </c>
      <c r="AG68" s="176" t="s">
        <v>218</v>
      </c>
      <c r="AH68" s="176">
        <v>0.75</v>
      </c>
      <c r="AI68" s="175"/>
      <c r="AJ68" s="175"/>
      <c r="AK68" s="175"/>
      <c r="AL68" s="176" t="s">
        <v>315</v>
      </c>
      <c r="AM68" s="176">
        <v>41136</v>
      </c>
      <c r="AN68" s="175"/>
      <c r="AO68" s="176">
        <v>11.5</v>
      </c>
      <c r="AP68" s="176" t="s">
        <v>225</v>
      </c>
      <c r="AQ68" s="176">
        <v>0.5</v>
      </c>
      <c r="AR68" s="175"/>
      <c r="AS68" s="175"/>
      <c r="AT68" s="175"/>
      <c r="AU68" s="176" t="s">
        <v>334</v>
      </c>
      <c r="AV68" s="176" t="s">
        <v>220</v>
      </c>
      <c r="AW68" s="175"/>
      <c r="AX68" s="176">
        <v>20</v>
      </c>
      <c r="AY68" s="176" t="s">
        <v>221</v>
      </c>
      <c r="AZ68" s="176">
        <v>0.25</v>
      </c>
      <c r="BA68" s="175"/>
      <c r="BB68" s="175"/>
      <c r="BC68" s="175"/>
      <c r="BD68" s="176" t="s">
        <v>227</v>
      </c>
      <c r="BE68" s="176">
        <v>46</v>
      </c>
      <c r="BF68" s="176">
        <v>60</v>
      </c>
      <c r="BG68" s="176">
        <v>53</v>
      </c>
      <c r="BH68" s="176" t="s">
        <v>225</v>
      </c>
      <c r="BI68" s="176">
        <v>0.5</v>
      </c>
      <c r="BJ68" s="175"/>
      <c r="BK68" s="175"/>
      <c r="BL68" s="175"/>
      <c r="BM68" s="175"/>
      <c r="BN68" s="175"/>
      <c r="BO68" s="175"/>
      <c r="BP68" s="176" t="s">
        <v>213</v>
      </c>
      <c r="BQ68" s="175"/>
      <c r="BR68" s="176" t="s">
        <v>213</v>
      </c>
      <c r="BS68" s="176">
        <v>0</v>
      </c>
      <c r="BT68" s="175"/>
      <c r="BU68" s="175"/>
      <c r="BV68" s="175"/>
      <c r="BW68" s="175"/>
      <c r="BX68" s="175"/>
      <c r="BY68" s="176" t="s">
        <v>213</v>
      </c>
      <c r="BZ68" s="175"/>
      <c r="CA68" s="176" t="s">
        <v>213</v>
      </c>
      <c r="CB68" s="175"/>
      <c r="CC68" s="175"/>
      <c r="CD68" s="175"/>
      <c r="CE68" s="175"/>
      <c r="CF68" s="175"/>
      <c r="CG68" s="175"/>
      <c r="CH68" s="176" t="s">
        <v>213</v>
      </c>
      <c r="CI68" s="175"/>
      <c r="CJ68" s="176" t="s">
        <v>213</v>
      </c>
      <c r="CK68" s="175"/>
      <c r="CL68" s="175"/>
      <c r="CM68" s="175"/>
      <c r="CN68" s="175"/>
      <c r="CO68" s="175"/>
      <c r="CP68" s="175"/>
      <c r="CQ68" s="176" t="s">
        <v>213</v>
      </c>
      <c r="CR68" s="175"/>
      <c r="CS68" s="176" t="s">
        <v>213</v>
      </c>
      <c r="CT68" s="175"/>
      <c r="CU68" s="175"/>
      <c r="CV68" s="175"/>
      <c r="CW68" s="175"/>
      <c r="CX68" s="175"/>
      <c r="CY68" s="175"/>
      <c r="CZ68" s="176" t="s">
        <v>213</v>
      </c>
      <c r="DA68" s="175"/>
      <c r="DB68" s="176" t="s">
        <v>213</v>
      </c>
      <c r="DC68" s="175"/>
      <c r="DD68" s="175"/>
      <c r="DE68" s="175"/>
      <c r="DF68" s="175"/>
      <c r="DG68" s="175"/>
      <c r="DH68" s="175"/>
      <c r="DI68" s="176" t="s">
        <v>213</v>
      </c>
      <c r="DJ68" s="175"/>
      <c r="DK68" s="176" t="s">
        <v>213</v>
      </c>
      <c r="DL68" s="175"/>
      <c r="DM68" s="175"/>
      <c r="DN68" s="175"/>
      <c r="DO68" s="176" t="s">
        <v>328</v>
      </c>
      <c r="DP68" s="176">
        <v>41136</v>
      </c>
      <c r="DQ68" s="175"/>
      <c r="DR68" s="176">
        <v>11.5</v>
      </c>
      <c r="DS68" s="176" t="s">
        <v>218</v>
      </c>
      <c r="DT68" s="176">
        <v>0.75</v>
      </c>
      <c r="DU68" s="175"/>
      <c r="DV68" s="175"/>
      <c r="DW68" s="175"/>
      <c r="DX68" s="176" t="s">
        <v>229</v>
      </c>
      <c r="DY68" s="176" t="s">
        <v>224</v>
      </c>
      <c r="DZ68" s="175"/>
      <c r="EA68" s="176">
        <v>30</v>
      </c>
      <c r="EB68" s="176" t="s">
        <v>225</v>
      </c>
      <c r="EC68" s="176">
        <v>0.5</v>
      </c>
      <c r="ED68" s="175"/>
      <c r="EE68" s="175"/>
      <c r="EF68" s="175"/>
      <c r="EG68" s="176" t="s">
        <v>252</v>
      </c>
      <c r="EH68" s="176">
        <v>22</v>
      </c>
      <c r="EI68" s="176">
        <v>30</v>
      </c>
      <c r="EJ68" s="176">
        <v>26</v>
      </c>
      <c r="EK68" s="176" t="s">
        <v>225</v>
      </c>
      <c r="EL68" s="176">
        <v>0.5</v>
      </c>
      <c r="EM68" s="175"/>
      <c r="EN68" s="175"/>
      <c r="EO68" s="176" t="s">
        <v>317</v>
      </c>
      <c r="EP68" s="175"/>
      <c r="EQ68" s="175"/>
      <c r="ER68" s="175"/>
      <c r="ES68" s="176" t="s">
        <v>213</v>
      </c>
      <c r="ET68" s="175"/>
      <c r="EU68" s="176" t="s">
        <v>213</v>
      </c>
      <c r="EV68" s="175"/>
      <c r="EW68" s="175"/>
      <c r="EX68" s="175"/>
      <c r="EY68" s="175"/>
      <c r="EZ68" s="175"/>
      <c r="FA68" s="175"/>
      <c r="FB68" s="176" t="s">
        <v>213</v>
      </c>
      <c r="FC68" s="175"/>
      <c r="FD68" s="176" t="s">
        <v>213</v>
      </c>
      <c r="FE68" s="175"/>
      <c r="FF68" s="175"/>
      <c r="FG68" s="175"/>
      <c r="FH68" s="175"/>
      <c r="FI68" s="175"/>
      <c r="FJ68" s="175"/>
      <c r="FK68" s="176" t="s">
        <v>213</v>
      </c>
      <c r="FL68" s="175"/>
      <c r="FM68" s="176" t="s">
        <v>213</v>
      </c>
      <c r="FN68" s="175"/>
      <c r="FO68" s="176" t="s">
        <v>275</v>
      </c>
      <c r="FP68" s="175"/>
      <c r="FQ68" s="175"/>
      <c r="FR68" s="175"/>
      <c r="FS68" s="175"/>
      <c r="FT68" s="176" t="s">
        <v>213</v>
      </c>
      <c r="FU68" s="175"/>
      <c r="FV68" s="176" t="s">
        <v>213</v>
      </c>
      <c r="FW68" s="175"/>
      <c r="FX68" s="175"/>
      <c r="FY68" s="175"/>
      <c r="FZ68" s="176" t="s">
        <v>232</v>
      </c>
      <c r="GA68" s="176">
        <v>0</v>
      </c>
      <c r="GB68" s="176">
        <v>3</v>
      </c>
      <c r="GC68" s="176">
        <v>1.5</v>
      </c>
      <c r="GD68" s="176" t="s">
        <v>233</v>
      </c>
      <c r="GE68" s="176">
        <v>0.9</v>
      </c>
      <c r="GF68" s="175"/>
      <c r="GG68" s="175"/>
      <c r="GH68" s="175"/>
      <c r="GI68" s="176" t="s">
        <v>234</v>
      </c>
      <c r="GJ68" s="176" t="s">
        <v>235</v>
      </c>
      <c r="GK68" s="175"/>
      <c r="GL68" s="176">
        <v>10</v>
      </c>
      <c r="GM68" s="176" t="s">
        <v>225</v>
      </c>
      <c r="GN68" s="176">
        <v>0.5</v>
      </c>
      <c r="GO68" s="175"/>
      <c r="GP68" s="175"/>
      <c r="GQ68" s="175"/>
      <c r="GR68" s="175"/>
      <c r="GS68" s="175"/>
      <c r="GT68" s="175"/>
      <c r="GU68" s="176" t="s">
        <v>213</v>
      </c>
      <c r="GV68" s="175"/>
      <c r="GW68" s="176" t="s">
        <v>213</v>
      </c>
      <c r="GX68" s="175"/>
      <c r="GY68" s="175"/>
      <c r="GZ68" s="175"/>
      <c r="HA68" s="175"/>
      <c r="HB68" s="175"/>
      <c r="HC68" s="175"/>
      <c r="HD68" s="176" t="s">
        <v>213</v>
      </c>
      <c r="HE68" s="175"/>
      <c r="HF68" s="176" t="s">
        <v>213</v>
      </c>
      <c r="HG68" s="175"/>
      <c r="HH68" s="175"/>
      <c r="HI68" s="175"/>
      <c r="HJ68" s="175"/>
      <c r="HK68" s="175"/>
      <c r="HL68" s="175"/>
      <c r="HM68" s="176" t="s">
        <v>213</v>
      </c>
      <c r="HN68" s="175"/>
      <c r="HO68" s="176" t="s">
        <v>213</v>
      </c>
      <c r="HP68" s="175"/>
      <c r="HQ68" s="175"/>
      <c r="HR68" s="175"/>
      <c r="HS68" s="175"/>
      <c r="HT68" s="175"/>
      <c r="HU68" s="175"/>
      <c r="HV68" s="176" t="s">
        <v>213</v>
      </c>
      <c r="HW68" s="175"/>
      <c r="HX68" s="176" t="s">
        <v>213</v>
      </c>
      <c r="HY68" s="175"/>
      <c r="HZ68" s="175"/>
      <c r="IA68" s="175"/>
      <c r="IB68" s="175"/>
      <c r="IC68" s="175"/>
      <c r="ID68" s="175"/>
      <c r="IE68" s="176" t="s">
        <v>213</v>
      </c>
      <c r="IF68" s="175"/>
      <c r="IG68" s="176" t="s">
        <v>213</v>
      </c>
      <c r="IH68" s="175"/>
      <c r="II68" s="175"/>
      <c r="IJ68" s="175"/>
      <c r="IK68" s="175"/>
      <c r="IL68" s="175"/>
      <c r="IM68" s="175"/>
      <c r="IN68" s="176" t="s">
        <v>213</v>
      </c>
      <c r="IO68" s="175"/>
      <c r="IP68" s="176" t="s">
        <v>213</v>
      </c>
      <c r="IQ68" s="175"/>
      <c r="IR68" s="175"/>
      <c r="IS68" s="175"/>
      <c r="IT68" s="175"/>
      <c r="IU68" s="175"/>
      <c r="IV68" s="175"/>
      <c r="IW68" s="176" t="s">
        <v>213</v>
      </c>
      <c r="IX68" s="175"/>
      <c r="IY68" s="176" t="s">
        <v>213</v>
      </c>
      <c r="IZ68" s="175"/>
      <c r="JA68" s="175"/>
      <c r="JB68" s="175"/>
      <c r="JC68" s="175"/>
      <c r="JD68" s="175"/>
      <c r="JE68" s="175"/>
      <c r="JF68" s="176" t="s">
        <v>213</v>
      </c>
      <c r="JG68" s="175"/>
      <c r="JH68" s="176" t="s">
        <v>213</v>
      </c>
      <c r="JI68" s="175"/>
      <c r="JJ68" s="175"/>
      <c r="JK68" s="175"/>
      <c r="JL68" s="175"/>
      <c r="JM68" s="175"/>
      <c r="JN68" s="175"/>
      <c r="JO68" s="176" t="s">
        <v>213</v>
      </c>
      <c r="JP68" s="175"/>
      <c r="JQ68" s="176" t="s">
        <v>213</v>
      </c>
      <c r="JR68" s="175"/>
      <c r="JS68" s="175"/>
      <c r="JT68" s="175"/>
      <c r="JU68" s="175"/>
      <c r="JV68" s="175"/>
      <c r="JW68" s="175"/>
      <c r="JX68" s="176" t="s">
        <v>213</v>
      </c>
      <c r="JY68" s="175"/>
      <c r="JZ68" s="176" t="s">
        <v>213</v>
      </c>
      <c r="KA68" s="175"/>
      <c r="KB68" s="175"/>
      <c r="KC68" s="175"/>
      <c r="KD68" s="175"/>
      <c r="KE68" s="175"/>
      <c r="KF68" s="175"/>
      <c r="KG68" s="176" t="s">
        <v>213</v>
      </c>
      <c r="KH68" s="175"/>
      <c r="KI68" s="176" t="s">
        <v>213</v>
      </c>
      <c r="KJ68" s="175"/>
      <c r="KK68" s="175"/>
      <c r="KL68" s="175"/>
      <c r="KM68" s="175"/>
      <c r="KN68" s="175"/>
      <c r="KO68" s="175"/>
      <c r="KP68" s="176" t="s">
        <v>213</v>
      </c>
      <c r="KQ68" s="175"/>
      <c r="KR68" s="176" t="s">
        <v>213</v>
      </c>
      <c r="KS68" s="175"/>
      <c r="KT68" s="176" t="s">
        <v>275</v>
      </c>
      <c r="KU68" s="176" t="s">
        <v>380</v>
      </c>
      <c r="KV68" s="175"/>
      <c r="KW68" s="175"/>
      <c r="KX68" s="175"/>
      <c r="KY68" s="176" t="s">
        <v>213</v>
      </c>
      <c r="KZ68" s="175"/>
      <c r="LA68" s="176" t="s">
        <v>213</v>
      </c>
      <c r="LB68" s="175"/>
      <c r="LC68" s="175"/>
      <c r="LD68" s="175"/>
      <c r="LE68" s="175"/>
      <c r="LF68" s="175"/>
      <c r="LG68" s="175"/>
      <c r="LH68" s="176" t="s">
        <v>213</v>
      </c>
      <c r="LI68" s="175"/>
      <c r="LJ68" s="176" t="s">
        <v>213</v>
      </c>
      <c r="LK68" s="175"/>
      <c r="LL68" s="175"/>
      <c r="LM68" s="175"/>
      <c r="LN68" s="175"/>
      <c r="LO68" s="175"/>
      <c r="LP68" s="175"/>
      <c r="LQ68" s="176" t="s">
        <v>213</v>
      </c>
      <c r="LR68" s="175"/>
      <c r="LS68" s="176" t="s">
        <v>213</v>
      </c>
      <c r="LT68" s="175"/>
      <c r="LU68" s="175"/>
      <c r="LV68" s="175"/>
      <c r="LW68" s="175"/>
      <c r="LX68" s="175"/>
      <c r="LY68" s="175"/>
      <c r="LZ68" s="176" t="s">
        <v>213</v>
      </c>
      <c r="MA68" s="175"/>
      <c r="MB68" s="176" t="s">
        <v>213</v>
      </c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</row>
    <row r="69" spans="1:421" x14ac:dyDescent="0.25">
      <c r="A69" s="176">
        <v>11278</v>
      </c>
      <c r="B69" s="176" t="s">
        <v>381</v>
      </c>
      <c r="C69" s="176" t="s">
        <v>264</v>
      </c>
      <c r="D69" s="176" t="s">
        <v>337</v>
      </c>
      <c r="E69" s="176" t="s">
        <v>0</v>
      </c>
      <c r="F69" s="176" t="s">
        <v>370</v>
      </c>
      <c r="G69" s="175"/>
      <c r="H69" s="175"/>
      <c r="I69" s="176">
        <v>92</v>
      </c>
      <c r="J69" s="176" t="s">
        <v>344</v>
      </c>
      <c r="K69" s="175"/>
      <c r="L69" s="175"/>
      <c r="M69" s="175"/>
      <c r="N69" s="176" t="s">
        <v>213</v>
      </c>
      <c r="O69" s="175"/>
      <c r="P69" s="176" t="s">
        <v>213</v>
      </c>
      <c r="Q69" s="175"/>
      <c r="R69" s="175"/>
      <c r="S69" s="175"/>
      <c r="T69" s="176" t="s">
        <v>237</v>
      </c>
      <c r="U69" s="175"/>
      <c r="V69" s="175"/>
      <c r="W69" s="176" t="s">
        <v>213</v>
      </c>
      <c r="X69" s="175"/>
      <c r="Y69" s="176" t="s">
        <v>213</v>
      </c>
      <c r="Z69" s="175"/>
      <c r="AA69" s="175"/>
      <c r="AB69" s="175"/>
      <c r="AC69" s="175"/>
      <c r="AD69" s="175"/>
      <c r="AE69" s="175"/>
      <c r="AF69" s="176" t="s">
        <v>213</v>
      </c>
      <c r="AG69" s="175"/>
      <c r="AH69" s="176" t="s">
        <v>213</v>
      </c>
      <c r="AI69" s="175"/>
      <c r="AJ69" s="175"/>
      <c r="AK69" s="175"/>
      <c r="AL69" s="176" t="s">
        <v>238</v>
      </c>
      <c r="AM69" s="175"/>
      <c r="AN69" s="175"/>
      <c r="AO69" s="176" t="s">
        <v>213</v>
      </c>
      <c r="AP69" s="175"/>
      <c r="AQ69" s="176" t="s">
        <v>213</v>
      </c>
      <c r="AR69" s="175"/>
      <c r="AS69" s="175"/>
      <c r="AT69" s="175"/>
      <c r="AU69" s="175"/>
      <c r="AV69" s="175"/>
      <c r="AW69" s="175"/>
      <c r="AX69" s="176" t="s">
        <v>213</v>
      </c>
      <c r="AY69" s="175"/>
      <c r="AZ69" s="176" t="s">
        <v>213</v>
      </c>
      <c r="BA69" s="175"/>
      <c r="BB69" s="175"/>
      <c r="BC69" s="175"/>
      <c r="BD69" s="175"/>
      <c r="BE69" s="175"/>
      <c r="BF69" s="175"/>
      <c r="BG69" s="176" t="s">
        <v>213</v>
      </c>
      <c r="BH69" s="175"/>
      <c r="BI69" s="176" t="s">
        <v>213</v>
      </c>
      <c r="BJ69" s="175"/>
      <c r="BK69" s="175"/>
      <c r="BL69" s="175"/>
      <c r="BM69" s="175"/>
      <c r="BN69" s="175"/>
      <c r="BO69" s="175"/>
      <c r="BP69" s="176" t="s">
        <v>213</v>
      </c>
      <c r="BQ69" s="175"/>
      <c r="BR69" s="176" t="s">
        <v>213</v>
      </c>
      <c r="BS69" s="175"/>
      <c r="BT69" s="175"/>
      <c r="BU69" s="175"/>
      <c r="BV69" s="175"/>
      <c r="BW69" s="175"/>
      <c r="BX69" s="175"/>
      <c r="BY69" s="176" t="s">
        <v>213</v>
      </c>
      <c r="BZ69" s="175"/>
      <c r="CA69" s="176" t="s">
        <v>213</v>
      </c>
      <c r="CB69" s="175"/>
      <c r="CC69" s="175"/>
      <c r="CD69" s="175"/>
      <c r="CE69" s="175"/>
      <c r="CF69" s="175"/>
      <c r="CG69" s="175"/>
      <c r="CH69" s="176" t="s">
        <v>213</v>
      </c>
      <c r="CI69" s="175"/>
      <c r="CJ69" s="176" t="s">
        <v>213</v>
      </c>
      <c r="CK69" s="175"/>
      <c r="CL69" s="175"/>
      <c r="CM69" s="175"/>
      <c r="CN69" s="175"/>
      <c r="CO69" s="175"/>
      <c r="CP69" s="175"/>
      <c r="CQ69" s="176" t="s">
        <v>213</v>
      </c>
      <c r="CR69" s="175"/>
      <c r="CS69" s="176" t="s">
        <v>213</v>
      </c>
      <c r="CT69" s="175"/>
      <c r="CU69" s="175"/>
      <c r="CV69" s="175"/>
      <c r="CW69" s="175"/>
      <c r="CX69" s="175"/>
      <c r="CY69" s="175"/>
      <c r="CZ69" s="176" t="s">
        <v>213</v>
      </c>
      <c r="DA69" s="175"/>
      <c r="DB69" s="176" t="s">
        <v>213</v>
      </c>
      <c r="DC69" s="175"/>
      <c r="DD69" s="175"/>
      <c r="DE69" s="175"/>
      <c r="DF69" s="175"/>
      <c r="DG69" s="175"/>
      <c r="DH69" s="175"/>
      <c r="DI69" s="176" t="s">
        <v>213</v>
      </c>
      <c r="DJ69" s="175"/>
      <c r="DK69" s="176" t="s">
        <v>213</v>
      </c>
      <c r="DL69" s="175"/>
      <c r="DM69" s="175"/>
      <c r="DN69" s="175"/>
      <c r="DO69" s="175"/>
      <c r="DP69" s="175"/>
      <c r="DQ69" s="175"/>
      <c r="DR69" s="176" t="s">
        <v>213</v>
      </c>
      <c r="DS69" s="175"/>
      <c r="DT69" s="176" t="s">
        <v>213</v>
      </c>
      <c r="DU69" s="175"/>
      <c r="DV69" s="175"/>
      <c r="DW69" s="175"/>
      <c r="DX69" s="175"/>
      <c r="DY69" s="175"/>
      <c r="DZ69" s="175"/>
      <c r="EA69" s="176" t="s">
        <v>213</v>
      </c>
      <c r="EB69" s="175"/>
      <c r="EC69" s="176" t="s">
        <v>213</v>
      </c>
      <c r="ED69" s="175"/>
      <c r="EE69" s="175"/>
      <c r="EF69" s="175"/>
      <c r="EG69" s="175"/>
      <c r="EH69" s="175"/>
      <c r="EI69" s="175"/>
      <c r="EJ69" s="176" t="s">
        <v>213</v>
      </c>
      <c r="EK69" s="175"/>
      <c r="EL69" s="176" t="s">
        <v>213</v>
      </c>
      <c r="EM69" s="175"/>
      <c r="EN69" s="175"/>
      <c r="EO69" s="175"/>
      <c r="EP69" s="175"/>
      <c r="EQ69" s="175"/>
      <c r="ER69" s="175"/>
      <c r="ES69" s="176" t="s">
        <v>213</v>
      </c>
      <c r="ET69" s="175"/>
      <c r="EU69" s="176" t="s">
        <v>213</v>
      </c>
      <c r="EV69" s="175"/>
      <c r="EW69" s="175"/>
      <c r="EX69" s="175"/>
      <c r="EY69" s="175"/>
      <c r="EZ69" s="175"/>
      <c r="FA69" s="175"/>
      <c r="FB69" s="176" t="s">
        <v>213</v>
      </c>
      <c r="FC69" s="175"/>
      <c r="FD69" s="176" t="s">
        <v>213</v>
      </c>
      <c r="FE69" s="175"/>
      <c r="FF69" s="175"/>
      <c r="FG69" s="175"/>
      <c r="FH69" s="175"/>
      <c r="FI69" s="175"/>
      <c r="FJ69" s="175"/>
      <c r="FK69" s="176" t="s">
        <v>213</v>
      </c>
      <c r="FL69" s="175"/>
      <c r="FM69" s="176" t="s">
        <v>213</v>
      </c>
      <c r="FN69" s="175"/>
      <c r="FO69" s="175"/>
      <c r="FP69" s="175"/>
      <c r="FQ69" s="175"/>
      <c r="FR69" s="175"/>
      <c r="FS69" s="175"/>
      <c r="FT69" s="176" t="s">
        <v>213</v>
      </c>
      <c r="FU69" s="175"/>
      <c r="FV69" s="176" t="s">
        <v>213</v>
      </c>
      <c r="FW69" s="175"/>
      <c r="FX69" s="175"/>
      <c r="FY69" s="175"/>
      <c r="FZ69" s="175"/>
      <c r="GA69" s="175"/>
      <c r="GB69" s="175"/>
      <c r="GC69" s="176" t="s">
        <v>213</v>
      </c>
      <c r="GD69" s="175"/>
      <c r="GE69" s="176" t="s">
        <v>213</v>
      </c>
      <c r="GF69" s="175"/>
      <c r="GG69" s="175"/>
      <c r="GH69" s="175"/>
      <c r="GI69" s="175"/>
      <c r="GJ69" s="175"/>
      <c r="GK69" s="175"/>
      <c r="GL69" s="176" t="s">
        <v>213</v>
      </c>
      <c r="GM69" s="175"/>
      <c r="GN69" s="176" t="s">
        <v>213</v>
      </c>
      <c r="GO69" s="175"/>
      <c r="GP69" s="175"/>
      <c r="GQ69" s="175"/>
      <c r="GR69" s="175"/>
      <c r="GS69" s="175"/>
      <c r="GT69" s="175"/>
      <c r="GU69" s="176" t="s">
        <v>213</v>
      </c>
      <c r="GV69" s="175"/>
      <c r="GW69" s="176" t="s">
        <v>213</v>
      </c>
      <c r="GX69" s="175"/>
      <c r="GY69" s="175"/>
      <c r="GZ69" s="175"/>
      <c r="HA69" s="175"/>
      <c r="HB69" s="175"/>
      <c r="HC69" s="175"/>
      <c r="HD69" s="176" t="s">
        <v>213</v>
      </c>
      <c r="HE69" s="175"/>
      <c r="HF69" s="176" t="s">
        <v>213</v>
      </c>
      <c r="HG69" s="175"/>
      <c r="HH69" s="175"/>
      <c r="HI69" s="175"/>
      <c r="HJ69" s="175"/>
      <c r="HK69" s="175"/>
      <c r="HL69" s="175"/>
      <c r="HM69" s="176" t="s">
        <v>213</v>
      </c>
      <c r="HN69" s="175"/>
      <c r="HO69" s="176" t="s">
        <v>213</v>
      </c>
      <c r="HP69" s="175"/>
      <c r="HQ69" s="175"/>
      <c r="HR69" s="175"/>
      <c r="HS69" s="175"/>
      <c r="HT69" s="175"/>
      <c r="HU69" s="175"/>
      <c r="HV69" s="176" t="s">
        <v>213</v>
      </c>
      <c r="HW69" s="175"/>
      <c r="HX69" s="176" t="s">
        <v>213</v>
      </c>
      <c r="HY69" s="175"/>
      <c r="HZ69" s="175"/>
      <c r="IA69" s="175"/>
      <c r="IB69" s="175"/>
      <c r="IC69" s="175"/>
      <c r="ID69" s="175"/>
      <c r="IE69" s="176" t="s">
        <v>213</v>
      </c>
      <c r="IF69" s="175"/>
      <c r="IG69" s="176" t="s">
        <v>213</v>
      </c>
      <c r="IH69" s="175"/>
      <c r="II69" s="175"/>
      <c r="IJ69" s="175"/>
      <c r="IK69" s="175"/>
      <c r="IL69" s="175"/>
      <c r="IM69" s="175"/>
      <c r="IN69" s="176" t="s">
        <v>213</v>
      </c>
      <c r="IO69" s="175"/>
      <c r="IP69" s="176" t="s">
        <v>213</v>
      </c>
      <c r="IQ69" s="175"/>
      <c r="IR69" s="175"/>
      <c r="IS69" s="175"/>
      <c r="IT69" s="175"/>
      <c r="IU69" s="175"/>
      <c r="IV69" s="175"/>
      <c r="IW69" s="176" t="s">
        <v>213</v>
      </c>
      <c r="IX69" s="175"/>
      <c r="IY69" s="176" t="s">
        <v>213</v>
      </c>
      <c r="IZ69" s="175"/>
      <c r="JA69" s="175"/>
      <c r="JB69" s="175"/>
      <c r="JC69" s="175"/>
      <c r="JD69" s="175"/>
      <c r="JE69" s="175"/>
      <c r="JF69" s="176" t="s">
        <v>213</v>
      </c>
      <c r="JG69" s="175"/>
      <c r="JH69" s="176" t="s">
        <v>213</v>
      </c>
      <c r="JI69" s="175"/>
      <c r="JJ69" s="175"/>
      <c r="JK69" s="175"/>
      <c r="JL69" s="175"/>
      <c r="JM69" s="175"/>
      <c r="JN69" s="175"/>
      <c r="JO69" s="176" t="s">
        <v>213</v>
      </c>
      <c r="JP69" s="175"/>
      <c r="JQ69" s="176" t="s">
        <v>213</v>
      </c>
      <c r="JR69" s="175"/>
      <c r="JS69" s="175"/>
      <c r="JT69" s="175"/>
      <c r="JU69" s="175"/>
      <c r="JV69" s="175"/>
      <c r="JW69" s="175"/>
      <c r="JX69" s="176" t="s">
        <v>213</v>
      </c>
      <c r="JY69" s="175"/>
      <c r="JZ69" s="176" t="s">
        <v>213</v>
      </c>
      <c r="KA69" s="175"/>
      <c r="KB69" s="175"/>
      <c r="KC69" s="175"/>
      <c r="KD69" s="175"/>
      <c r="KE69" s="175"/>
      <c r="KF69" s="175"/>
      <c r="KG69" s="176" t="s">
        <v>213</v>
      </c>
      <c r="KH69" s="175"/>
      <c r="KI69" s="176" t="s">
        <v>213</v>
      </c>
      <c r="KJ69" s="175"/>
      <c r="KK69" s="175"/>
      <c r="KL69" s="175"/>
      <c r="KM69" s="175"/>
      <c r="KN69" s="175"/>
      <c r="KO69" s="175"/>
      <c r="KP69" s="176" t="s">
        <v>213</v>
      </c>
      <c r="KQ69" s="175"/>
      <c r="KR69" s="176" t="s">
        <v>213</v>
      </c>
      <c r="KS69" s="175"/>
      <c r="KT69" s="175"/>
      <c r="KU69" s="175"/>
      <c r="KV69" s="175"/>
      <c r="KW69" s="175"/>
      <c r="KX69" s="175"/>
      <c r="KY69" s="176" t="s">
        <v>213</v>
      </c>
      <c r="KZ69" s="175"/>
      <c r="LA69" s="176" t="s">
        <v>213</v>
      </c>
      <c r="LB69" s="175"/>
      <c r="LC69" s="175"/>
      <c r="LD69" s="175"/>
      <c r="LE69" s="175"/>
      <c r="LF69" s="175"/>
      <c r="LG69" s="175"/>
      <c r="LH69" s="176" t="s">
        <v>213</v>
      </c>
      <c r="LI69" s="175"/>
      <c r="LJ69" s="176" t="s">
        <v>213</v>
      </c>
      <c r="LK69" s="175"/>
      <c r="LL69" s="175"/>
      <c r="LM69" s="175"/>
      <c r="LN69" s="175"/>
      <c r="LO69" s="175"/>
      <c r="LP69" s="175"/>
      <c r="LQ69" s="176" t="s">
        <v>213</v>
      </c>
      <c r="LR69" s="175"/>
      <c r="LS69" s="176" t="s">
        <v>213</v>
      </c>
      <c r="LT69" s="175"/>
      <c r="LU69" s="175"/>
      <c r="LV69" s="175"/>
      <c r="LW69" s="175"/>
      <c r="LX69" s="175"/>
      <c r="LY69" s="175"/>
      <c r="LZ69" s="176" t="s">
        <v>213</v>
      </c>
      <c r="MA69" s="175"/>
      <c r="MB69" s="176" t="s">
        <v>213</v>
      </c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</row>
    <row r="70" spans="1:421" x14ac:dyDescent="0.25">
      <c r="A70" s="176">
        <v>11279</v>
      </c>
      <c r="B70" s="176" t="s">
        <v>382</v>
      </c>
      <c r="C70" s="176" t="s">
        <v>264</v>
      </c>
      <c r="D70" s="176" t="s">
        <v>337</v>
      </c>
      <c r="E70" s="176" t="s">
        <v>0</v>
      </c>
      <c r="F70" s="176" t="s">
        <v>370</v>
      </c>
      <c r="G70" s="175"/>
      <c r="H70" s="175"/>
      <c r="I70" s="176">
        <v>91</v>
      </c>
      <c r="J70" s="176" t="s">
        <v>344</v>
      </c>
      <c r="K70" s="175"/>
      <c r="L70" s="175"/>
      <c r="M70" s="175"/>
      <c r="N70" s="176" t="s">
        <v>213</v>
      </c>
      <c r="O70" s="175"/>
      <c r="P70" s="176" t="s">
        <v>213</v>
      </c>
      <c r="Q70" s="175"/>
      <c r="R70" s="175"/>
      <c r="S70" s="175"/>
      <c r="T70" s="176" t="s">
        <v>237</v>
      </c>
      <c r="U70" s="175"/>
      <c r="V70" s="175"/>
      <c r="W70" s="176" t="s">
        <v>213</v>
      </c>
      <c r="X70" s="175"/>
      <c r="Y70" s="176" t="s">
        <v>213</v>
      </c>
      <c r="Z70" s="175"/>
      <c r="AA70" s="175"/>
      <c r="AB70" s="175"/>
      <c r="AC70" s="175"/>
      <c r="AD70" s="175"/>
      <c r="AE70" s="175"/>
      <c r="AF70" s="176" t="s">
        <v>213</v>
      </c>
      <c r="AG70" s="175"/>
      <c r="AH70" s="176" t="s">
        <v>213</v>
      </c>
      <c r="AI70" s="175"/>
      <c r="AJ70" s="175"/>
      <c r="AK70" s="175"/>
      <c r="AL70" s="176" t="s">
        <v>238</v>
      </c>
      <c r="AM70" s="175"/>
      <c r="AN70" s="175"/>
      <c r="AO70" s="176" t="s">
        <v>213</v>
      </c>
      <c r="AP70" s="175"/>
      <c r="AQ70" s="176" t="s">
        <v>213</v>
      </c>
      <c r="AR70" s="175"/>
      <c r="AS70" s="175"/>
      <c r="AT70" s="175"/>
      <c r="AU70" s="175"/>
      <c r="AV70" s="175"/>
      <c r="AW70" s="175"/>
      <c r="AX70" s="176" t="s">
        <v>213</v>
      </c>
      <c r="AY70" s="175"/>
      <c r="AZ70" s="176" t="s">
        <v>213</v>
      </c>
      <c r="BA70" s="175"/>
      <c r="BB70" s="175"/>
      <c r="BC70" s="175"/>
      <c r="BD70" s="175"/>
      <c r="BE70" s="175"/>
      <c r="BF70" s="175"/>
      <c r="BG70" s="176" t="s">
        <v>213</v>
      </c>
      <c r="BH70" s="175"/>
      <c r="BI70" s="176" t="s">
        <v>213</v>
      </c>
      <c r="BJ70" s="175"/>
      <c r="BK70" s="175"/>
      <c r="BL70" s="175"/>
      <c r="BM70" s="175"/>
      <c r="BN70" s="175"/>
      <c r="BO70" s="175"/>
      <c r="BP70" s="176" t="s">
        <v>213</v>
      </c>
      <c r="BQ70" s="175"/>
      <c r="BR70" s="176" t="s">
        <v>213</v>
      </c>
      <c r="BS70" s="175"/>
      <c r="BT70" s="175"/>
      <c r="BU70" s="175"/>
      <c r="BV70" s="175"/>
      <c r="BW70" s="175"/>
      <c r="BX70" s="175"/>
      <c r="BY70" s="176" t="s">
        <v>213</v>
      </c>
      <c r="BZ70" s="175"/>
      <c r="CA70" s="176" t="s">
        <v>213</v>
      </c>
      <c r="CB70" s="175"/>
      <c r="CC70" s="175"/>
      <c r="CD70" s="175"/>
      <c r="CE70" s="175"/>
      <c r="CF70" s="175"/>
      <c r="CG70" s="175"/>
      <c r="CH70" s="176" t="s">
        <v>213</v>
      </c>
      <c r="CI70" s="175"/>
      <c r="CJ70" s="176" t="s">
        <v>213</v>
      </c>
      <c r="CK70" s="175"/>
      <c r="CL70" s="175"/>
      <c r="CM70" s="175"/>
      <c r="CN70" s="175"/>
      <c r="CO70" s="175"/>
      <c r="CP70" s="175"/>
      <c r="CQ70" s="176" t="s">
        <v>213</v>
      </c>
      <c r="CR70" s="175"/>
      <c r="CS70" s="176" t="s">
        <v>213</v>
      </c>
      <c r="CT70" s="175"/>
      <c r="CU70" s="175"/>
      <c r="CV70" s="175"/>
      <c r="CW70" s="175"/>
      <c r="CX70" s="175"/>
      <c r="CY70" s="175"/>
      <c r="CZ70" s="176" t="s">
        <v>213</v>
      </c>
      <c r="DA70" s="175"/>
      <c r="DB70" s="176" t="s">
        <v>213</v>
      </c>
      <c r="DC70" s="175"/>
      <c r="DD70" s="175"/>
      <c r="DE70" s="175"/>
      <c r="DF70" s="175"/>
      <c r="DG70" s="175"/>
      <c r="DH70" s="175"/>
      <c r="DI70" s="176" t="s">
        <v>213</v>
      </c>
      <c r="DJ70" s="175"/>
      <c r="DK70" s="176" t="s">
        <v>213</v>
      </c>
      <c r="DL70" s="175"/>
      <c r="DM70" s="175"/>
      <c r="DN70" s="175"/>
      <c r="DO70" s="175"/>
      <c r="DP70" s="175"/>
      <c r="DQ70" s="175"/>
      <c r="DR70" s="176" t="s">
        <v>213</v>
      </c>
      <c r="DS70" s="175"/>
      <c r="DT70" s="176" t="s">
        <v>213</v>
      </c>
      <c r="DU70" s="175"/>
      <c r="DV70" s="175"/>
      <c r="DW70" s="175"/>
      <c r="DX70" s="175"/>
      <c r="DY70" s="175"/>
      <c r="DZ70" s="175"/>
      <c r="EA70" s="176" t="s">
        <v>213</v>
      </c>
      <c r="EB70" s="175"/>
      <c r="EC70" s="176" t="s">
        <v>213</v>
      </c>
      <c r="ED70" s="175"/>
      <c r="EE70" s="175"/>
      <c r="EF70" s="175"/>
      <c r="EG70" s="175"/>
      <c r="EH70" s="175"/>
      <c r="EI70" s="175"/>
      <c r="EJ70" s="176" t="s">
        <v>213</v>
      </c>
      <c r="EK70" s="175"/>
      <c r="EL70" s="176" t="s">
        <v>213</v>
      </c>
      <c r="EM70" s="175"/>
      <c r="EN70" s="175"/>
      <c r="EO70" s="175"/>
      <c r="EP70" s="175"/>
      <c r="EQ70" s="175"/>
      <c r="ER70" s="175"/>
      <c r="ES70" s="176" t="s">
        <v>213</v>
      </c>
      <c r="ET70" s="175"/>
      <c r="EU70" s="176" t="s">
        <v>213</v>
      </c>
      <c r="EV70" s="175"/>
      <c r="EW70" s="175"/>
      <c r="EX70" s="175"/>
      <c r="EY70" s="175"/>
      <c r="EZ70" s="175"/>
      <c r="FA70" s="175"/>
      <c r="FB70" s="176" t="s">
        <v>213</v>
      </c>
      <c r="FC70" s="175"/>
      <c r="FD70" s="176" t="s">
        <v>213</v>
      </c>
      <c r="FE70" s="175"/>
      <c r="FF70" s="175"/>
      <c r="FG70" s="175"/>
      <c r="FH70" s="175"/>
      <c r="FI70" s="175"/>
      <c r="FJ70" s="175"/>
      <c r="FK70" s="176" t="s">
        <v>213</v>
      </c>
      <c r="FL70" s="175"/>
      <c r="FM70" s="176" t="s">
        <v>213</v>
      </c>
      <c r="FN70" s="175"/>
      <c r="FO70" s="175"/>
      <c r="FP70" s="175"/>
      <c r="FQ70" s="175"/>
      <c r="FR70" s="175"/>
      <c r="FS70" s="175"/>
      <c r="FT70" s="176" t="s">
        <v>213</v>
      </c>
      <c r="FU70" s="175"/>
      <c r="FV70" s="176" t="s">
        <v>213</v>
      </c>
      <c r="FW70" s="175"/>
      <c r="FX70" s="175"/>
      <c r="FY70" s="175"/>
      <c r="FZ70" s="175"/>
      <c r="GA70" s="175"/>
      <c r="GB70" s="175"/>
      <c r="GC70" s="176" t="s">
        <v>213</v>
      </c>
      <c r="GD70" s="175"/>
      <c r="GE70" s="176" t="s">
        <v>213</v>
      </c>
      <c r="GF70" s="175"/>
      <c r="GG70" s="175"/>
      <c r="GH70" s="175"/>
      <c r="GI70" s="175"/>
      <c r="GJ70" s="175"/>
      <c r="GK70" s="175"/>
      <c r="GL70" s="176" t="s">
        <v>213</v>
      </c>
      <c r="GM70" s="175"/>
      <c r="GN70" s="176" t="s">
        <v>213</v>
      </c>
      <c r="GO70" s="175"/>
      <c r="GP70" s="175"/>
      <c r="GQ70" s="175"/>
      <c r="GR70" s="175"/>
      <c r="GS70" s="175"/>
      <c r="GT70" s="175"/>
      <c r="GU70" s="176" t="s">
        <v>213</v>
      </c>
      <c r="GV70" s="175"/>
      <c r="GW70" s="176" t="s">
        <v>213</v>
      </c>
      <c r="GX70" s="175"/>
      <c r="GY70" s="175"/>
      <c r="GZ70" s="175"/>
      <c r="HA70" s="175"/>
      <c r="HB70" s="175"/>
      <c r="HC70" s="175"/>
      <c r="HD70" s="176" t="s">
        <v>213</v>
      </c>
      <c r="HE70" s="175"/>
      <c r="HF70" s="176" t="s">
        <v>213</v>
      </c>
      <c r="HG70" s="175"/>
      <c r="HH70" s="175"/>
      <c r="HI70" s="175"/>
      <c r="HJ70" s="175"/>
      <c r="HK70" s="175"/>
      <c r="HL70" s="175"/>
      <c r="HM70" s="176" t="s">
        <v>213</v>
      </c>
      <c r="HN70" s="175"/>
      <c r="HO70" s="176" t="s">
        <v>213</v>
      </c>
      <c r="HP70" s="175"/>
      <c r="HQ70" s="175"/>
      <c r="HR70" s="175"/>
      <c r="HS70" s="175"/>
      <c r="HT70" s="175"/>
      <c r="HU70" s="175"/>
      <c r="HV70" s="176" t="s">
        <v>213</v>
      </c>
      <c r="HW70" s="175"/>
      <c r="HX70" s="176" t="s">
        <v>213</v>
      </c>
      <c r="HY70" s="175"/>
      <c r="HZ70" s="175"/>
      <c r="IA70" s="175"/>
      <c r="IB70" s="175"/>
      <c r="IC70" s="175"/>
      <c r="ID70" s="175"/>
      <c r="IE70" s="176" t="s">
        <v>213</v>
      </c>
      <c r="IF70" s="175"/>
      <c r="IG70" s="176" t="s">
        <v>213</v>
      </c>
      <c r="IH70" s="175"/>
      <c r="II70" s="175"/>
      <c r="IJ70" s="175"/>
      <c r="IK70" s="175"/>
      <c r="IL70" s="175"/>
      <c r="IM70" s="175"/>
      <c r="IN70" s="176" t="s">
        <v>213</v>
      </c>
      <c r="IO70" s="175"/>
      <c r="IP70" s="176" t="s">
        <v>213</v>
      </c>
      <c r="IQ70" s="175"/>
      <c r="IR70" s="175"/>
      <c r="IS70" s="175"/>
      <c r="IT70" s="175"/>
      <c r="IU70" s="175"/>
      <c r="IV70" s="175"/>
      <c r="IW70" s="176" t="s">
        <v>213</v>
      </c>
      <c r="IX70" s="175"/>
      <c r="IY70" s="176" t="s">
        <v>213</v>
      </c>
      <c r="IZ70" s="175"/>
      <c r="JA70" s="175"/>
      <c r="JB70" s="175"/>
      <c r="JC70" s="175"/>
      <c r="JD70" s="175"/>
      <c r="JE70" s="175"/>
      <c r="JF70" s="176" t="s">
        <v>213</v>
      </c>
      <c r="JG70" s="175"/>
      <c r="JH70" s="176" t="s">
        <v>213</v>
      </c>
      <c r="JI70" s="175"/>
      <c r="JJ70" s="175"/>
      <c r="JK70" s="175"/>
      <c r="JL70" s="175"/>
      <c r="JM70" s="175"/>
      <c r="JN70" s="175"/>
      <c r="JO70" s="176" t="s">
        <v>213</v>
      </c>
      <c r="JP70" s="175"/>
      <c r="JQ70" s="176" t="s">
        <v>213</v>
      </c>
      <c r="JR70" s="175"/>
      <c r="JS70" s="175"/>
      <c r="JT70" s="175"/>
      <c r="JU70" s="175"/>
      <c r="JV70" s="175"/>
      <c r="JW70" s="175"/>
      <c r="JX70" s="176" t="s">
        <v>213</v>
      </c>
      <c r="JY70" s="175"/>
      <c r="JZ70" s="176" t="s">
        <v>213</v>
      </c>
      <c r="KA70" s="175"/>
      <c r="KB70" s="175"/>
      <c r="KC70" s="175"/>
      <c r="KD70" s="175"/>
      <c r="KE70" s="175"/>
      <c r="KF70" s="175"/>
      <c r="KG70" s="176" t="s">
        <v>213</v>
      </c>
      <c r="KH70" s="175"/>
      <c r="KI70" s="176" t="s">
        <v>213</v>
      </c>
      <c r="KJ70" s="175"/>
      <c r="KK70" s="175"/>
      <c r="KL70" s="175"/>
      <c r="KM70" s="175"/>
      <c r="KN70" s="175"/>
      <c r="KO70" s="175"/>
      <c r="KP70" s="176" t="s">
        <v>213</v>
      </c>
      <c r="KQ70" s="175"/>
      <c r="KR70" s="176" t="s">
        <v>213</v>
      </c>
      <c r="KS70" s="175"/>
      <c r="KT70" s="175"/>
      <c r="KU70" s="175"/>
      <c r="KV70" s="175"/>
      <c r="KW70" s="175"/>
      <c r="KX70" s="175"/>
      <c r="KY70" s="176" t="s">
        <v>213</v>
      </c>
      <c r="KZ70" s="175"/>
      <c r="LA70" s="176" t="s">
        <v>213</v>
      </c>
      <c r="LB70" s="175"/>
      <c r="LC70" s="175"/>
      <c r="LD70" s="175"/>
      <c r="LE70" s="175"/>
      <c r="LF70" s="175"/>
      <c r="LG70" s="175"/>
      <c r="LH70" s="176" t="s">
        <v>213</v>
      </c>
      <c r="LI70" s="175"/>
      <c r="LJ70" s="176" t="s">
        <v>213</v>
      </c>
      <c r="LK70" s="175"/>
      <c r="LL70" s="175"/>
      <c r="LM70" s="175"/>
      <c r="LN70" s="175"/>
      <c r="LO70" s="175"/>
      <c r="LP70" s="175"/>
      <c r="LQ70" s="176" t="s">
        <v>213</v>
      </c>
      <c r="LR70" s="175"/>
      <c r="LS70" s="176" t="s">
        <v>213</v>
      </c>
      <c r="LT70" s="175"/>
      <c r="LU70" s="175"/>
      <c r="LV70" s="175"/>
      <c r="LW70" s="175"/>
      <c r="LX70" s="175"/>
      <c r="LY70" s="175"/>
      <c r="LZ70" s="176" t="s">
        <v>213</v>
      </c>
      <c r="MA70" s="175"/>
      <c r="MB70" s="176" t="s">
        <v>213</v>
      </c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</row>
    <row r="71" spans="1:421" x14ac:dyDescent="0.25">
      <c r="A71" s="176">
        <v>11280</v>
      </c>
      <c r="B71" s="176" t="s">
        <v>383</v>
      </c>
      <c r="C71" s="176" t="s">
        <v>264</v>
      </c>
      <c r="D71" s="176" t="s">
        <v>337</v>
      </c>
      <c r="E71" s="176" t="s">
        <v>0</v>
      </c>
      <c r="F71" s="176" t="s">
        <v>370</v>
      </c>
      <c r="G71" s="175"/>
      <c r="H71" s="175"/>
      <c r="I71" s="176">
        <v>91</v>
      </c>
      <c r="J71" s="176" t="s">
        <v>344</v>
      </c>
      <c r="K71" s="175"/>
      <c r="L71" s="175"/>
      <c r="M71" s="175"/>
      <c r="N71" s="176" t="s">
        <v>213</v>
      </c>
      <c r="O71" s="175"/>
      <c r="P71" s="176" t="s">
        <v>213</v>
      </c>
      <c r="Q71" s="175"/>
      <c r="R71" s="175"/>
      <c r="S71" s="175"/>
      <c r="T71" s="176" t="s">
        <v>237</v>
      </c>
      <c r="U71" s="175"/>
      <c r="V71" s="175"/>
      <c r="W71" s="176" t="s">
        <v>213</v>
      </c>
      <c r="X71" s="175"/>
      <c r="Y71" s="176" t="s">
        <v>213</v>
      </c>
      <c r="Z71" s="175"/>
      <c r="AA71" s="175"/>
      <c r="AB71" s="175"/>
      <c r="AC71" s="175"/>
      <c r="AD71" s="175"/>
      <c r="AE71" s="175"/>
      <c r="AF71" s="176" t="s">
        <v>213</v>
      </c>
      <c r="AG71" s="175"/>
      <c r="AH71" s="176" t="s">
        <v>213</v>
      </c>
      <c r="AI71" s="175"/>
      <c r="AJ71" s="175"/>
      <c r="AK71" s="175"/>
      <c r="AL71" s="176" t="s">
        <v>238</v>
      </c>
      <c r="AM71" s="175"/>
      <c r="AN71" s="175"/>
      <c r="AO71" s="176" t="s">
        <v>213</v>
      </c>
      <c r="AP71" s="175"/>
      <c r="AQ71" s="176" t="s">
        <v>213</v>
      </c>
      <c r="AR71" s="175"/>
      <c r="AS71" s="175"/>
      <c r="AT71" s="175"/>
      <c r="AU71" s="175"/>
      <c r="AV71" s="175"/>
      <c r="AW71" s="175"/>
      <c r="AX71" s="176" t="s">
        <v>213</v>
      </c>
      <c r="AY71" s="175"/>
      <c r="AZ71" s="176" t="s">
        <v>213</v>
      </c>
      <c r="BA71" s="175"/>
      <c r="BB71" s="175"/>
      <c r="BC71" s="175"/>
      <c r="BD71" s="175"/>
      <c r="BE71" s="175"/>
      <c r="BF71" s="175"/>
      <c r="BG71" s="176" t="s">
        <v>213</v>
      </c>
      <c r="BH71" s="175"/>
      <c r="BI71" s="176" t="s">
        <v>213</v>
      </c>
      <c r="BJ71" s="175"/>
      <c r="BK71" s="175"/>
      <c r="BL71" s="175"/>
      <c r="BM71" s="175"/>
      <c r="BN71" s="175"/>
      <c r="BO71" s="175"/>
      <c r="BP71" s="176" t="s">
        <v>213</v>
      </c>
      <c r="BQ71" s="175"/>
      <c r="BR71" s="176" t="s">
        <v>213</v>
      </c>
      <c r="BS71" s="175"/>
      <c r="BT71" s="175"/>
      <c r="BU71" s="175"/>
      <c r="BV71" s="175"/>
      <c r="BW71" s="175"/>
      <c r="BX71" s="175"/>
      <c r="BY71" s="176" t="s">
        <v>213</v>
      </c>
      <c r="BZ71" s="175"/>
      <c r="CA71" s="176" t="s">
        <v>213</v>
      </c>
      <c r="CB71" s="175"/>
      <c r="CC71" s="175"/>
      <c r="CD71" s="175"/>
      <c r="CE71" s="175"/>
      <c r="CF71" s="175"/>
      <c r="CG71" s="175"/>
      <c r="CH71" s="176" t="s">
        <v>213</v>
      </c>
      <c r="CI71" s="175"/>
      <c r="CJ71" s="176" t="s">
        <v>213</v>
      </c>
      <c r="CK71" s="175"/>
      <c r="CL71" s="175"/>
      <c r="CM71" s="175"/>
      <c r="CN71" s="175"/>
      <c r="CO71" s="175"/>
      <c r="CP71" s="175"/>
      <c r="CQ71" s="176" t="s">
        <v>213</v>
      </c>
      <c r="CR71" s="175"/>
      <c r="CS71" s="176" t="s">
        <v>213</v>
      </c>
      <c r="CT71" s="175"/>
      <c r="CU71" s="175"/>
      <c r="CV71" s="175"/>
      <c r="CW71" s="175"/>
      <c r="CX71" s="175"/>
      <c r="CY71" s="175"/>
      <c r="CZ71" s="176" t="s">
        <v>213</v>
      </c>
      <c r="DA71" s="175"/>
      <c r="DB71" s="176" t="s">
        <v>213</v>
      </c>
      <c r="DC71" s="175"/>
      <c r="DD71" s="175"/>
      <c r="DE71" s="175"/>
      <c r="DF71" s="175"/>
      <c r="DG71" s="175"/>
      <c r="DH71" s="175"/>
      <c r="DI71" s="176" t="s">
        <v>213</v>
      </c>
      <c r="DJ71" s="175"/>
      <c r="DK71" s="176" t="s">
        <v>213</v>
      </c>
      <c r="DL71" s="175"/>
      <c r="DM71" s="175"/>
      <c r="DN71" s="175"/>
      <c r="DO71" s="175"/>
      <c r="DP71" s="175"/>
      <c r="DQ71" s="175"/>
      <c r="DR71" s="176" t="s">
        <v>213</v>
      </c>
      <c r="DS71" s="175"/>
      <c r="DT71" s="176" t="s">
        <v>213</v>
      </c>
      <c r="DU71" s="175"/>
      <c r="DV71" s="175"/>
      <c r="DW71" s="175"/>
      <c r="DX71" s="175"/>
      <c r="DY71" s="175"/>
      <c r="DZ71" s="175"/>
      <c r="EA71" s="176" t="s">
        <v>213</v>
      </c>
      <c r="EB71" s="175"/>
      <c r="EC71" s="176" t="s">
        <v>213</v>
      </c>
      <c r="ED71" s="175"/>
      <c r="EE71" s="175"/>
      <c r="EF71" s="175"/>
      <c r="EG71" s="175"/>
      <c r="EH71" s="175"/>
      <c r="EI71" s="175"/>
      <c r="EJ71" s="176" t="s">
        <v>213</v>
      </c>
      <c r="EK71" s="175"/>
      <c r="EL71" s="176" t="s">
        <v>213</v>
      </c>
      <c r="EM71" s="175"/>
      <c r="EN71" s="175"/>
      <c r="EO71" s="175"/>
      <c r="EP71" s="175"/>
      <c r="EQ71" s="175"/>
      <c r="ER71" s="175"/>
      <c r="ES71" s="176" t="s">
        <v>213</v>
      </c>
      <c r="ET71" s="175"/>
      <c r="EU71" s="176" t="s">
        <v>213</v>
      </c>
      <c r="EV71" s="175"/>
      <c r="EW71" s="175"/>
      <c r="EX71" s="175"/>
      <c r="EY71" s="175"/>
      <c r="EZ71" s="175"/>
      <c r="FA71" s="175"/>
      <c r="FB71" s="176" t="s">
        <v>213</v>
      </c>
      <c r="FC71" s="175"/>
      <c r="FD71" s="176" t="s">
        <v>213</v>
      </c>
      <c r="FE71" s="175"/>
      <c r="FF71" s="175"/>
      <c r="FG71" s="175"/>
      <c r="FH71" s="175"/>
      <c r="FI71" s="175"/>
      <c r="FJ71" s="175"/>
      <c r="FK71" s="176" t="s">
        <v>213</v>
      </c>
      <c r="FL71" s="175"/>
      <c r="FM71" s="176" t="s">
        <v>213</v>
      </c>
      <c r="FN71" s="175"/>
      <c r="FO71" s="175"/>
      <c r="FP71" s="175"/>
      <c r="FQ71" s="175"/>
      <c r="FR71" s="175"/>
      <c r="FS71" s="175"/>
      <c r="FT71" s="176" t="s">
        <v>213</v>
      </c>
      <c r="FU71" s="175"/>
      <c r="FV71" s="176" t="s">
        <v>213</v>
      </c>
      <c r="FW71" s="175"/>
      <c r="FX71" s="175"/>
      <c r="FY71" s="175"/>
      <c r="FZ71" s="175"/>
      <c r="GA71" s="175"/>
      <c r="GB71" s="175"/>
      <c r="GC71" s="176" t="s">
        <v>213</v>
      </c>
      <c r="GD71" s="175"/>
      <c r="GE71" s="176" t="s">
        <v>213</v>
      </c>
      <c r="GF71" s="175"/>
      <c r="GG71" s="175"/>
      <c r="GH71" s="175"/>
      <c r="GI71" s="175"/>
      <c r="GJ71" s="175"/>
      <c r="GK71" s="175"/>
      <c r="GL71" s="176" t="s">
        <v>213</v>
      </c>
      <c r="GM71" s="175"/>
      <c r="GN71" s="176" t="s">
        <v>213</v>
      </c>
      <c r="GO71" s="175"/>
      <c r="GP71" s="175"/>
      <c r="GQ71" s="175"/>
      <c r="GR71" s="175"/>
      <c r="GS71" s="175"/>
      <c r="GT71" s="175"/>
      <c r="GU71" s="176" t="s">
        <v>213</v>
      </c>
      <c r="GV71" s="175"/>
      <c r="GW71" s="176" t="s">
        <v>213</v>
      </c>
      <c r="GX71" s="175"/>
      <c r="GY71" s="175"/>
      <c r="GZ71" s="175"/>
      <c r="HA71" s="175"/>
      <c r="HB71" s="175"/>
      <c r="HC71" s="175"/>
      <c r="HD71" s="176" t="s">
        <v>213</v>
      </c>
      <c r="HE71" s="175"/>
      <c r="HF71" s="176" t="s">
        <v>213</v>
      </c>
      <c r="HG71" s="175"/>
      <c r="HH71" s="175"/>
      <c r="HI71" s="175"/>
      <c r="HJ71" s="175"/>
      <c r="HK71" s="175"/>
      <c r="HL71" s="175"/>
      <c r="HM71" s="176" t="s">
        <v>213</v>
      </c>
      <c r="HN71" s="175"/>
      <c r="HO71" s="176" t="s">
        <v>213</v>
      </c>
      <c r="HP71" s="175"/>
      <c r="HQ71" s="175"/>
      <c r="HR71" s="175"/>
      <c r="HS71" s="175"/>
      <c r="HT71" s="175"/>
      <c r="HU71" s="175"/>
      <c r="HV71" s="176" t="s">
        <v>213</v>
      </c>
      <c r="HW71" s="175"/>
      <c r="HX71" s="176" t="s">
        <v>213</v>
      </c>
      <c r="HY71" s="175"/>
      <c r="HZ71" s="175"/>
      <c r="IA71" s="175"/>
      <c r="IB71" s="175"/>
      <c r="IC71" s="175"/>
      <c r="ID71" s="175"/>
      <c r="IE71" s="176" t="s">
        <v>213</v>
      </c>
      <c r="IF71" s="175"/>
      <c r="IG71" s="176" t="s">
        <v>213</v>
      </c>
      <c r="IH71" s="175"/>
      <c r="II71" s="175"/>
      <c r="IJ71" s="175"/>
      <c r="IK71" s="175"/>
      <c r="IL71" s="175"/>
      <c r="IM71" s="175"/>
      <c r="IN71" s="176" t="s">
        <v>213</v>
      </c>
      <c r="IO71" s="175"/>
      <c r="IP71" s="176" t="s">
        <v>213</v>
      </c>
      <c r="IQ71" s="175"/>
      <c r="IR71" s="175"/>
      <c r="IS71" s="175"/>
      <c r="IT71" s="175"/>
      <c r="IU71" s="175"/>
      <c r="IV71" s="175"/>
      <c r="IW71" s="176" t="s">
        <v>213</v>
      </c>
      <c r="IX71" s="175"/>
      <c r="IY71" s="176" t="s">
        <v>213</v>
      </c>
      <c r="IZ71" s="175"/>
      <c r="JA71" s="175"/>
      <c r="JB71" s="175"/>
      <c r="JC71" s="175"/>
      <c r="JD71" s="175"/>
      <c r="JE71" s="175"/>
      <c r="JF71" s="176" t="s">
        <v>213</v>
      </c>
      <c r="JG71" s="175"/>
      <c r="JH71" s="176" t="s">
        <v>213</v>
      </c>
      <c r="JI71" s="175"/>
      <c r="JJ71" s="175"/>
      <c r="JK71" s="175"/>
      <c r="JL71" s="175"/>
      <c r="JM71" s="175"/>
      <c r="JN71" s="175"/>
      <c r="JO71" s="176" t="s">
        <v>213</v>
      </c>
      <c r="JP71" s="175"/>
      <c r="JQ71" s="176" t="s">
        <v>213</v>
      </c>
      <c r="JR71" s="175"/>
      <c r="JS71" s="175"/>
      <c r="JT71" s="175"/>
      <c r="JU71" s="175"/>
      <c r="JV71" s="175"/>
      <c r="JW71" s="175"/>
      <c r="JX71" s="176" t="s">
        <v>213</v>
      </c>
      <c r="JY71" s="175"/>
      <c r="JZ71" s="176" t="s">
        <v>213</v>
      </c>
      <c r="KA71" s="175"/>
      <c r="KB71" s="175"/>
      <c r="KC71" s="175"/>
      <c r="KD71" s="175"/>
      <c r="KE71" s="175"/>
      <c r="KF71" s="175"/>
      <c r="KG71" s="176" t="s">
        <v>213</v>
      </c>
      <c r="KH71" s="175"/>
      <c r="KI71" s="176" t="s">
        <v>213</v>
      </c>
      <c r="KJ71" s="175"/>
      <c r="KK71" s="175"/>
      <c r="KL71" s="175"/>
      <c r="KM71" s="175"/>
      <c r="KN71" s="175"/>
      <c r="KO71" s="175"/>
      <c r="KP71" s="176" t="s">
        <v>213</v>
      </c>
      <c r="KQ71" s="175"/>
      <c r="KR71" s="176" t="s">
        <v>213</v>
      </c>
      <c r="KS71" s="175"/>
      <c r="KT71" s="175"/>
      <c r="KU71" s="175"/>
      <c r="KV71" s="175"/>
      <c r="KW71" s="175"/>
      <c r="KX71" s="175"/>
      <c r="KY71" s="176" t="s">
        <v>213</v>
      </c>
      <c r="KZ71" s="175"/>
      <c r="LA71" s="176" t="s">
        <v>213</v>
      </c>
      <c r="LB71" s="175"/>
      <c r="LC71" s="175"/>
      <c r="LD71" s="175"/>
      <c r="LE71" s="175"/>
      <c r="LF71" s="175"/>
      <c r="LG71" s="175"/>
      <c r="LH71" s="176" t="s">
        <v>213</v>
      </c>
      <c r="LI71" s="175"/>
      <c r="LJ71" s="176" t="s">
        <v>213</v>
      </c>
      <c r="LK71" s="175"/>
      <c r="LL71" s="175"/>
      <c r="LM71" s="175"/>
      <c r="LN71" s="175"/>
      <c r="LO71" s="175"/>
      <c r="LP71" s="175"/>
      <c r="LQ71" s="176" t="s">
        <v>213</v>
      </c>
      <c r="LR71" s="175"/>
      <c r="LS71" s="176" t="s">
        <v>213</v>
      </c>
      <c r="LT71" s="175"/>
      <c r="LU71" s="175"/>
      <c r="LV71" s="175"/>
      <c r="LW71" s="175"/>
      <c r="LX71" s="175"/>
      <c r="LY71" s="175"/>
      <c r="LZ71" s="176" t="s">
        <v>213</v>
      </c>
      <c r="MA71" s="175"/>
      <c r="MB71" s="176" t="s">
        <v>213</v>
      </c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</row>
    <row r="72" spans="1:421" x14ac:dyDescent="0.25">
      <c r="A72" s="176">
        <v>11281</v>
      </c>
      <c r="B72" s="176" t="s">
        <v>384</v>
      </c>
      <c r="C72" s="176" t="s">
        <v>264</v>
      </c>
      <c r="D72" s="176" t="s">
        <v>337</v>
      </c>
      <c r="E72" s="176" t="s">
        <v>0</v>
      </c>
      <c r="F72" s="176" t="s">
        <v>370</v>
      </c>
      <c r="G72" s="175"/>
      <c r="H72" s="175"/>
      <c r="I72" s="176">
        <v>75</v>
      </c>
      <c r="J72" s="176" t="s">
        <v>344</v>
      </c>
      <c r="K72" s="175"/>
      <c r="L72" s="175"/>
      <c r="M72" s="175"/>
      <c r="N72" s="176" t="s">
        <v>213</v>
      </c>
      <c r="O72" s="175"/>
      <c r="P72" s="176" t="s">
        <v>213</v>
      </c>
      <c r="Q72" s="175"/>
      <c r="R72" s="175"/>
      <c r="S72" s="175"/>
      <c r="T72" s="176" t="s">
        <v>237</v>
      </c>
      <c r="U72" s="175"/>
      <c r="V72" s="175"/>
      <c r="W72" s="176" t="s">
        <v>213</v>
      </c>
      <c r="X72" s="175"/>
      <c r="Y72" s="176" t="s">
        <v>213</v>
      </c>
      <c r="Z72" s="175"/>
      <c r="AA72" s="175"/>
      <c r="AB72" s="175"/>
      <c r="AC72" s="175"/>
      <c r="AD72" s="175"/>
      <c r="AE72" s="175"/>
      <c r="AF72" s="176" t="s">
        <v>213</v>
      </c>
      <c r="AG72" s="175"/>
      <c r="AH72" s="176" t="s">
        <v>213</v>
      </c>
      <c r="AI72" s="175"/>
      <c r="AJ72" s="175"/>
      <c r="AK72" s="175"/>
      <c r="AL72" s="176" t="s">
        <v>238</v>
      </c>
      <c r="AM72" s="175"/>
      <c r="AN72" s="175"/>
      <c r="AO72" s="176" t="s">
        <v>213</v>
      </c>
      <c r="AP72" s="175"/>
      <c r="AQ72" s="176" t="s">
        <v>213</v>
      </c>
      <c r="AR72" s="175"/>
      <c r="AS72" s="175"/>
      <c r="AT72" s="175"/>
      <c r="AU72" s="175"/>
      <c r="AV72" s="175"/>
      <c r="AW72" s="175"/>
      <c r="AX72" s="176" t="s">
        <v>213</v>
      </c>
      <c r="AY72" s="175"/>
      <c r="AZ72" s="176" t="s">
        <v>213</v>
      </c>
      <c r="BA72" s="175"/>
      <c r="BB72" s="175"/>
      <c r="BC72" s="175"/>
      <c r="BD72" s="175"/>
      <c r="BE72" s="175"/>
      <c r="BF72" s="175"/>
      <c r="BG72" s="176" t="s">
        <v>213</v>
      </c>
      <c r="BH72" s="175"/>
      <c r="BI72" s="176" t="s">
        <v>213</v>
      </c>
      <c r="BJ72" s="175"/>
      <c r="BK72" s="175"/>
      <c r="BL72" s="175"/>
      <c r="BM72" s="175"/>
      <c r="BN72" s="175"/>
      <c r="BO72" s="175"/>
      <c r="BP72" s="176" t="s">
        <v>213</v>
      </c>
      <c r="BQ72" s="175"/>
      <c r="BR72" s="176" t="s">
        <v>213</v>
      </c>
      <c r="BS72" s="175"/>
      <c r="BT72" s="175"/>
      <c r="BU72" s="175"/>
      <c r="BV72" s="175"/>
      <c r="BW72" s="175"/>
      <c r="BX72" s="175"/>
      <c r="BY72" s="176" t="s">
        <v>213</v>
      </c>
      <c r="BZ72" s="175"/>
      <c r="CA72" s="176" t="s">
        <v>213</v>
      </c>
      <c r="CB72" s="175"/>
      <c r="CC72" s="175"/>
      <c r="CD72" s="175"/>
      <c r="CE72" s="175"/>
      <c r="CF72" s="175"/>
      <c r="CG72" s="175"/>
      <c r="CH72" s="176" t="s">
        <v>213</v>
      </c>
      <c r="CI72" s="175"/>
      <c r="CJ72" s="176" t="s">
        <v>213</v>
      </c>
      <c r="CK72" s="175"/>
      <c r="CL72" s="175"/>
      <c r="CM72" s="175"/>
      <c r="CN72" s="175"/>
      <c r="CO72" s="175"/>
      <c r="CP72" s="175"/>
      <c r="CQ72" s="176" t="s">
        <v>213</v>
      </c>
      <c r="CR72" s="175"/>
      <c r="CS72" s="176" t="s">
        <v>213</v>
      </c>
      <c r="CT72" s="175"/>
      <c r="CU72" s="175"/>
      <c r="CV72" s="175"/>
      <c r="CW72" s="175"/>
      <c r="CX72" s="175"/>
      <c r="CY72" s="175"/>
      <c r="CZ72" s="176" t="s">
        <v>213</v>
      </c>
      <c r="DA72" s="175"/>
      <c r="DB72" s="176" t="s">
        <v>213</v>
      </c>
      <c r="DC72" s="175"/>
      <c r="DD72" s="175"/>
      <c r="DE72" s="175"/>
      <c r="DF72" s="175"/>
      <c r="DG72" s="175"/>
      <c r="DH72" s="175"/>
      <c r="DI72" s="176" t="s">
        <v>213</v>
      </c>
      <c r="DJ72" s="175"/>
      <c r="DK72" s="176" t="s">
        <v>213</v>
      </c>
      <c r="DL72" s="175"/>
      <c r="DM72" s="175"/>
      <c r="DN72" s="175"/>
      <c r="DO72" s="175"/>
      <c r="DP72" s="175"/>
      <c r="DQ72" s="175"/>
      <c r="DR72" s="176" t="s">
        <v>213</v>
      </c>
      <c r="DS72" s="175"/>
      <c r="DT72" s="176" t="s">
        <v>213</v>
      </c>
      <c r="DU72" s="175"/>
      <c r="DV72" s="175"/>
      <c r="DW72" s="175"/>
      <c r="DX72" s="175"/>
      <c r="DY72" s="175"/>
      <c r="DZ72" s="175"/>
      <c r="EA72" s="176" t="s">
        <v>213</v>
      </c>
      <c r="EB72" s="175"/>
      <c r="EC72" s="176" t="s">
        <v>213</v>
      </c>
      <c r="ED72" s="175"/>
      <c r="EE72" s="175"/>
      <c r="EF72" s="175"/>
      <c r="EG72" s="175"/>
      <c r="EH72" s="175"/>
      <c r="EI72" s="175"/>
      <c r="EJ72" s="176" t="s">
        <v>213</v>
      </c>
      <c r="EK72" s="175"/>
      <c r="EL72" s="176" t="s">
        <v>213</v>
      </c>
      <c r="EM72" s="175"/>
      <c r="EN72" s="175"/>
      <c r="EO72" s="175"/>
      <c r="EP72" s="175"/>
      <c r="EQ72" s="175"/>
      <c r="ER72" s="175"/>
      <c r="ES72" s="176" t="s">
        <v>213</v>
      </c>
      <c r="ET72" s="175"/>
      <c r="EU72" s="176" t="s">
        <v>213</v>
      </c>
      <c r="EV72" s="175"/>
      <c r="EW72" s="175"/>
      <c r="EX72" s="175"/>
      <c r="EY72" s="175"/>
      <c r="EZ72" s="175"/>
      <c r="FA72" s="175"/>
      <c r="FB72" s="176" t="s">
        <v>213</v>
      </c>
      <c r="FC72" s="175"/>
      <c r="FD72" s="176" t="s">
        <v>213</v>
      </c>
      <c r="FE72" s="175"/>
      <c r="FF72" s="175"/>
      <c r="FG72" s="175"/>
      <c r="FH72" s="175"/>
      <c r="FI72" s="175"/>
      <c r="FJ72" s="175"/>
      <c r="FK72" s="176" t="s">
        <v>213</v>
      </c>
      <c r="FL72" s="175"/>
      <c r="FM72" s="176" t="s">
        <v>213</v>
      </c>
      <c r="FN72" s="175"/>
      <c r="FO72" s="175"/>
      <c r="FP72" s="175"/>
      <c r="FQ72" s="175"/>
      <c r="FR72" s="175"/>
      <c r="FS72" s="175"/>
      <c r="FT72" s="176" t="s">
        <v>213</v>
      </c>
      <c r="FU72" s="175"/>
      <c r="FV72" s="176" t="s">
        <v>213</v>
      </c>
      <c r="FW72" s="175"/>
      <c r="FX72" s="175"/>
      <c r="FY72" s="175"/>
      <c r="FZ72" s="175"/>
      <c r="GA72" s="175"/>
      <c r="GB72" s="175"/>
      <c r="GC72" s="176" t="s">
        <v>213</v>
      </c>
      <c r="GD72" s="175"/>
      <c r="GE72" s="176" t="s">
        <v>213</v>
      </c>
      <c r="GF72" s="175"/>
      <c r="GG72" s="175"/>
      <c r="GH72" s="175"/>
      <c r="GI72" s="175"/>
      <c r="GJ72" s="175"/>
      <c r="GK72" s="175"/>
      <c r="GL72" s="176" t="s">
        <v>213</v>
      </c>
      <c r="GM72" s="175"/>
      <c r="GN72" s="176" t="s">
        <v>213</v>
      </c>
      <c r="GO72" s="175"/>
      <c r="GP72" s="175"/>
      <c r="GQ72" s="175"/>
      <c r="GR72" s="175"/>
      <c r="GS72" s="175"/>
      <c r="GT72" s="175"/>
      <c r="GU72" s="176" t="s">
        <v>213</v>
      </c>
      <c r="GV72" s="175"/>
      <c r="GW72" s="176" t="s">
        <v>213</v>
      </c>
      <c r="GX72" s="175"/>
      <c r="GY72" s="175"/>
      <c r="GZ72" s="175"/>
      <c r="HA72" s="175"/>
      <c r="HB72" s="175"/>
      <c r="HC72" s="175"/>
      <c r="HD72" s="176" t="s">
        <v>213</v>
      </c>
      <c r="HE72" s="175"/>
      <c r="HF72" s="176" t="s">
        <v>213</v>
      </c>
      <c r="HG72" s="175"/>
      <c r="HH72" s="175"/>
      <c r="HI72" s="175"/>
      <c r="HJ72" s="175"/>
      <c r="HK72" s="175"/>
      <c r="HL72" s="175"/>
      <c r="HM72" s="176" t="s">
        <v>213</v>
      </c>
      <c r="HN72" s="175"/>
      <c r="HO72" s="176" t="s">
        <v>213</v>
      </c>
      <c r="HP72" s="175"/>
      <c r="HQ72" s="175"/>
      <c r="HR72" s="175"/>
      <c r="HS72" s="175"/>
      <c r="HT72" s="175"/>
      <c r="HU72" s="175"/>
      <c r="HV72" s="176" t="s">
        <v>213</v>
      </c>
      <c r="HW72" s="175"/>
      <c r="HX72" s="176" t="s">
        <v>213</v>
      </c>
      <c r="HY72" s="175"/>
      <c r="HZ72" s="175"/>
      <c r="IA72" s="175"/>
      <c r="IB72" s="175"/>
      <c r="IC72" s="175"/>
      <c r="ID72" s="175"/>
      <c r="IE72" s="176" t="s">
        <v>213</v>
      </c>
      <c r="IF72" s="175"/>
      <c r="IG72" s="176" t="s">
        <v>213</v>
      </c>
      <c r="IH72" s="175"/>
      <c r="II72" s="175"/>
      <c r="IJ72" s="175"/>
      <c r="IK72" s="175"/>
      <c r="IL72" s="175"/>
      <c r="IM72" s="175"/>
      <c r="IN72" s="176" t="s">
        <v>213</v>
      </c>
      <c r="IO72" s="175"/>
      <c r="IP72" s="176" t="s">
        <v>213</v>
      </c>
      <c r="IQ72" s="175"/>
      <c r="IR72" s="175"/>
      <c r="IS72" s="175"/>
      <c r="IT72" s="175"/>
      <c r="IU72" s="175"/>
      <c r="IV72" s="175"/>
      <c r="IW72" s="176" t="s">
        <v>213</v>
      </c>
      <c r="IX72" s="175"/>
      <c r="IY72" s="176" t="s">
        <v>213</v>
      </c>
      <c r="IZ72" s="175"/>
      <c r="JA72" s="175"/>
      <c r="JB72" s="175"/>
      <c r="JC72" s="175"/>
      <c r="JD72" s="175"/>
      <c r="JE72" s="175"/>
      <c r="JF72" s="176" t="s">
        <v>213</v>
      </c>
      <c r="JG72" s="175"/>
      <c r="JH72" s="176" t="s">
        <v>213</v>
      </c>
      <c r="JI72" s="175"/>
      <c r="JJ72" s="175"/>
      <c r="JK72" s="175"/>
      <c r="JL72" s="175"/>
      <c r="JM72" s="175"/>
      <c r="JN72" s="175"/>
      <c r="JO72" s="176" t="s">
        <v>213</v>
      </c>
      <c r="JP72" s="175"/>
      <c r="JQ72" s="176" t="s">
        <v>213</v>
      </c>
      <c r="JR72" s="175"/>
      <c r="JS72" s="175"/>
      <c r="JT72" s="175"/>
      <c r="JU72" s="175"/>
      <c r="JV72" s="175"/>
      <c r="JW72" s="175"/>
      <c r="JX72" s="176" t="s">
        <v>213</v>
      </c>
      <c r="JY72" s="175"/>
      <c r="JZ72" s="176" t="s">
        <v>213</v>
      </c>
      <c r="KA72" s="175"/>
      <c r="KB72" s="175"/>
      <c r="KC72" s="175"/>
      <c r="KD72" s="175"/>
      <c r="KE72" s="175"/>
      <c r="KF72" s="175"/>
      <c r="KG72" s="176" t="s">
        <v>213</v>
      </c>
      <c r="KH72" s="175"/>
      <c r="KI72" s="176" t="s">
        <v>213</v>
      </c>
      <c r="KJ72" s="175"/>
      <c r="KK72" s="175"/>
      <c r="KL72" s="175"/>
      <c r="KM72" s="175"/>
      <c r="KN72" s="175"/>
      <c r="KO72" s="175"/>
      <c r="KP72" s="176" t="s">
        <v>213</v>
      </c>
      <c r="KQ72" s="175"/>
      <c r="KR72" s="176" t="s">
        <v>213</v>
      </c>
      <c r="KS72" s="175"/>
      <c r="KT72" s="175"/>
      <c r="KU72" s="175"/>
      <c r="KV72" s="175"/>
      <c r="KW72" s="175"/>
      <c r="KX72" s="175"/>
      <c r="KY72" s="176" t="s">
        <v>213</v>
      </c>
      <c r="KZ72" s="175"/>
      <c r="LA72" s="176" t="s">
        <v>213</v>
      </c>
      <c r="LB72" s="175"/>
      <c r="LC72" s="175"/>
      <c r="LD72" s="175"/>
      <c r="LE72" s="175"/>
      <c r="LF72" s="175"/>
      <c r="LG72" s="175"/>
      <c r="LH72" s="176" t="s">
        <v>213</v>
      </c>
      <c r="LI72" s="175"/>
      <c r="LJ72" s="176" t="s">
        <v>213</v>
      </c>
      <c r="LK72" s="175"/>
      <c r="LL72" s="175"/>
      <c r="LM72" s="175"/>
      <c r="LN72" s="175"/>
      <c r="LO72" s="175"/>
      <c r="LP72" s="175"/>
      <c r="LQ72" s="176" t="s">
        <v>213</v>
      </c>
      <c r="LR72" s="175"/>
      <c r="LS72" s="176" t="s">
        <v>213</v>
      </c>
      <c r="LT72" s="175"/>
      <c r="LU72" s="175"/>
      <c r="LV72" s="175"/>
      <c r="LW72" s="175"/>
      <c r="LX72" s="175"/>
      <c r="LY72" s="175"/>
      <c r="LZ72" s="176" t="s">
        <v>213</v>
      </c>
      <c r="MA72" s="175"/>
      <c r="MB72" s="176" t="s">
        <v>213</v>
      </c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</row>
    <row r="73" spans="1:421" x14ac:dyDescent="0.25">
      <c r="A73" s="176">
        <v>11282</v>
      </c>
      <c r="B73" s="176" t="s">
        <v>385</v>
      </c>
      <c r="C73" s="176" t="s">
        <v>264</v>
      </c>
      <c r="D73" s="176" t="s">
        <v>337</v>
      </c>
      <c r="E73" s="176" t="s">
        <v>0</v>
      </c>
      <c r="F73" s="176" t="s">
        <v>370</v>
      </c>
      <c r="G73" s="175"/>
      <c r="H73" s="175"/>
      <c r="I73" s="176">
        <v>164</v>
      </c>
      <c r="J73" s="176" t="s">
        <v>344</v>
      </c>
      <c r="K73" s="176" t="s">
        <v>252</v>
      </c>
      <c r="L73" s="176">
        <v>0</v>
      </c>
      <c r="M73" s="176">
        <v>15</v>
      </c>
      <c r="N73" s="176">
        <v>7.5</v>
      </c>
      <c r="O73" s="176" t="s">
        <v>221</v>
      </c>
      <c r="P73" s="176">
        <v>0.25</v>
      </c>
      <c r="Q73" s="175"/>
      <c r="R73" s="175"/>
      <c r="S73" s="176" t="s">
        <v>339</v>
      </c>
      <c r="T73" s="176" t="s">
        <v>219</v>
      </c>
      <c r="U73" s="176" t="s">
        <v>220</v>
      </c>
      <c r="V73" s="175"/>
      <c r="W73" s="176">
        <v>20</v>
      </c>
      <c r="X73" s="175"/>
      <c r="Y73" s="176" t="s">
        <v>213</v>
      </c>
      <c r="Z73" s="175"/>
      <c r="AA73" s="175"/>
      <c r="AB73" s="175"/>
      <c r="AC73" s="176" t="s">
        <v>222</v>
      </c>
      <c r="AD73" s="176">
        <v>0</v>
      </c>
      <c r="AE73" s="176">
        <v>3</v>
      </c>
      <c r="AF73" s="176">
        <v>1.5</v>
      </c>
      <c r="AG73" s="176" t="s">
        <v>218</v>
      </c>
      <c r="AH73" s="176">
        <v>0.75</v>
      </c>
      <c r="AI73" s="175"/>
      <c r="AJ73" s="175"/>
      <c r="AK73" s="175"/>
      <c r="AL73" s="176" t="s">
        <v>315</v>
      </c>
      <c r="AM73" s="176">
        <v>16</v>
      </c>
      <c r="AN73" s="176">
        <v>21</v>
      </c>
      <c r="AO73" s="176">
        <v>18.5</v>
      </c>
      <c r="AP73" s="176" t="s">
        <v>225</v>
      </c>
      <c r="AQ73" s="176">
        <v>0.5</v>
      </c>
      <c r="AR73" s="175"/>
      <c r="AS73" s="175"/>
      <c r="AT73" s="175"/>
      <c r="AU73" s="176" t="s">
        <v>226</v>
      </c>
      <c r="AV73" s="176" t="s">
        <v>220</v>
      </c>
      <c r="AW73" s="175"/>
      <c r="AX73" s="176">
        <v>20</v>
      </c>
      <c r="AY73" s="176" t="s">
        <v>218</v>
      </c>
      <c r="AZ73" s="176">
        <v>0.75</v>
      </c>
      <c r="BA73" s="175"/>
      <c r="BB73" s="175"/>
      <c r="BC73" s="175"/>
      <c r="BD73" s="176" t="s">
        <v>335</v>
      </c>
      <c r="BE73" s="176">
        <v>16</v>
      </c>
      <c r="BF73" s="176">
        <v>30</v>
      </c>
      <c r="BG73" s="176">
        <v>23</v>
      </c>
      <c r="BH73" s="176" t="s">
        <v>218</v>
      </c>
      <c r="BI73" s="176">
        <v>0.75</v>
      </c>
      <c r="BJ73" s="175"/>
      <c r="BK73" s="175"/>
      <c r="BL73" s="175"/>
      <c r="BM73" s="175"/>
      <c r="BN73" s="175"/>
      <c r="BO73" s="175"/>
      <c r="BP73" s="176" t="s">
        <v>213</v>
      </c>
      <c r="BQ73" s="175"/>
      <c r="BR73" s="176" t="s">
        <v>213</v>
      </c>
      <c r="BS73" s="176">
        <v>0</v>
      </c>
      <c r="BT73" s="175"/>
      <c r="BU73" s="175"/>
      <c r="BV73" s="175"/>
      <c r="BW73" s="175"/>
      <c r="BX73" s="175"/>
      <c r="BY73" s="176" t="s">
        <v>213</v>
      </c>
      <c r="BZ73" s="175"/>
      <c r="CA73" s="176" t="s">
        <v>213</v>
      </c>
      <c r="CB73" s="175"/>
      <c r="CC73" s="175"/>
      <c r="CD73" s="175"/>
      <c r="CE73" s="175"/>
      <c r="CF73" s="175"/>
      <c r="CG73" s="175"/>
      <c r="CH73" s="176" t="s">
        <v>213</v>
      </c>
      <c r="CI73" s="175"/>
      <c r="CJ73" s="176" t="s">
        <v>213</v>
      </c>
      <c r="CK73" s="175"/>
      <c r="CL73" s="175"/>
      <c r="CM73" s="175"/>
      <c r="CN73" s="175"/>
      <c r="CO73" s="175"/>
      <c r="CP73" s="175"/>
      <c r="CQ73" s="176" t="s">
        <v>213</v>
      </c>
      <c r="CR73" s="175"/>
      <c r="CS73" s="176" t="s">
        <v>213</v>
      </c>
      <c r="CT73" s="175"/>
      <c r="CU73" s="175"/>
      <c r="CV73" s="175"/>
      <c r="CW73" s="175"/>
      <c r="CX73" s="175"/>
      <c r="CY73" s="175"/>
      <c r="CZ73" s="176" t="s">
        <v>213</v>
      </c>
      <c r="DA73" s="175"/>
      <c r="DB73" s="176" t="s">
        <v>213</v>
      </c>
      <c r="DC73" s="175"/>
      <c r="DD73" s="175"/>
      <c r="DE73" s="175"/>
      <c r="DF73" s="175"/>
      <c r="DG73" s="175"/>
      <c r="DH73" s="175"/>
      <c r="DI73" s="176" t="s">
        <v>213</v>
      </c>
      <c r="DJ73" s="175"/>
      <c r="DK73" s="176" t="s">
        <v>213</v>
      </c>
      <c r="DL73" s="175"/>
      <c r="DM73" s="175"/>
      <c r="DN73" s="175"/>
      <c r="DO73" s="176" t="s">
        <v>228</v>
      </c>
      <c r="DP73" s="176">
        <v>41136</v>
      </c>
      <c r="DQ73" s="175"/>
      <c r="DR73" s="176">
        <v>11.5</v>
      </c>
      <c r="DS73" s="176" t="s">
        <v>218</v>
      </c>
      <c r="DT73" s="176">
        <v>0.75</v>
      </c>
      <c r="DU73" s="175"/>
      <c r="DV73" s="175"/>
      <c r="DW73" s="175"/>
      <c r="DX73" s="176" t="s">
        <v>229</v>
      </c>
      <c r="DY73" s="176">
        <v>41136</v>
      </c>
      <c r="DZ73" s="175"/>
      <c r="EA73" s="176">
        <v>11.5</v>
      </c>
      <c r="EB73" s="176" t="s">
        <v>218</v>
      </c>
      <c r="EC73" s="176">
        <v>0.75</v>
      </c>
      <c r="ED73" s="175"/>
      <c r="EE73" s="175"/>
      <c r="EF73" s="175"/>
      <c r="EG73" s="176" t="s">
        <v>230</v>
      </c>
      <c r="EH73" s="176">
        <v>41136</v>
      </c>
      <c r="EI73" s="175"/>
      <c r="EJ73" s="176">
        <v>11.5</v>
      </c>
      <c r="EK73" s="176" t="s">
        <v>218</v>
      </c>
      <c r="EL73" s="176">
        <v>0.75</v>
      </c>
      <c r="EM73" s="175"/>
      <c r="EN73" s="175"/>
      <c r="EO73" s="175"/>
      <c r="EP73" s="175"/>
      <c r="EQ73" s="175"/>
      <c r="ER73" s="175"/>
      <c r="ES73" s="176" t="s">
        <v>213</v>
      </c>
      <c r="ET73" s="175"/>
      <c r="EU73" s="176" t="s">
        <v>213</v>
      </c>
      <c r="EV73" s="175"/>
      <c r="EW73" s="175"/>
      <c r="EX73" s="175"/>
      <c r="EY73" s="175"/>
      <c r="EZ73" s="175"/>
      <c r="FA73" s="175"/>
      <c r="FB73" s="176" t="s">
        <v>213</v>
      </c>
      <c r="FC73" s="175"/>
      <c r="FD73" s="176" t="s">
        <v>213</v>
      </c>
      <c r="FE73" s="175"/>
      <c r="FF73" s="175"/>
      <c r="FG73" s="175"/>
      <c r="FH73" s="175"/>
      <c r="FI73" s="175"/>
      <c r="FJ73" s="175"/>
      <c r="FK73" s="176" t="s">
        <v>213</v>
      </c>
      <c r="FL73" s="175"/>
      <c r="FM73" s="176" t="s">
        <v>213</v>
      </c>
      <c r="FN73" s="175"/>
      <c r="FO73" s="176" t="s">
        <v>275</v>
      </c>
      <c r="FP73" s="175"/>
      <c r="FQ73" s="175"/>
      <c r="FR73" s="175"/>
      <c r="FS73" s="175"/>
      <c r="FT73" s="176" t="s">
        <v>213</v>
      </c>
      <c r="FU73" s="175"/>
      <c r="FV73" s="176" t="s">
        <v>213</v>
      </c>
      <c r="FW73" s="175"/>
      <c r="FX73" s="175"/>
      <c r="FY73" s="175"/>
      <c r="FZ73" s="176" t="s">
        <v>232</v>
      </c>
      <c r="GA73" s="176">
        <v>0</v>
      </c>
      <c r="GB73" s="176">
        <v>3</v>
      </c>
      <c r="GC73" s="176">
        <v>1.5</v>
      </c>
      <c r="GD73" s="176" t="s">
        <v>233</v>
      </c>
      <c r="GE73" s="176">
        <v>0.9</v>
      </c>
      <c r="GF73" s="175"/>
      <c r="GG73" s="175"/>
      <c r="GH73" s="175"/>
      <c r="GI73" s="176" t="s">
        <v>234</v>
      </c>
      <c r="GJ73" s="176" t="s">
        <v>235</v>
      </c>
      <c r="GK73" s="175"/>
      <c r="GL73" s="176">
        <v>10</v>
      </c>
      <c r="GM73" s="176" t="s">
        <v>225</v>
      </c>
      <c r="GN73" s="176">
        <v>0.5</v>
      </c>
      <c r="GO73" s="175"/>
      <c r="GP73" s="175"/>
      <c r="GQ73" s="175"/>
      <c r="GR73" s="175"/>
      <c r="GS73" s="175"/>
      <c r="GT73" s="175"/>
      <c r="GU73" s="176" t="s">
        <v>213</v>
      </c>
      <c r="GV73" s="175"/>
      <c r="GW73" s="176" t="s">
        <v>213</v>
      </c>
      <c r="GX73" s="175"/>
      <c r="GY73" s="175"/>
      <c r="GZ73" s="175"/>
      <c r="HA73" s="175"/>
      <c r="HB73" s="175"/>
      <c r="HC73" s="175"/>
      <c r="HD73" s="176" t="s">
        <v>213</v>
      </c>
      <c r="HE73" s="175"/>
      <c r="HF73" s="176" t="s">
        <v>213</v>
      </c>
      <c r="HG73" s="175"/>
      <c r="HH73" s="175"/>
      <c r="HI73" s="175"/>
      <c r="HJ73" s="175"/>
      <c r="HK73" s="175"/>
      <c r="HL73" s="175"/>
      <c r="HM73" s="176" t="s">
        <v>213</v>
      </c>
      <c r="HN73" s="175"/>
      <c r="HO73" s="176" t="s">
        <v>213</v>
      </c>
      <c r="HP73" s="175"/>
      <c r="HQ73" s="175"/>
      <c r="HR73" s="175"/>
      <c r="HS73" s="175"/>
      <c r="HT73" s="175"/>
      <c r="HU73" s="175"/>
      <c r="HV73" s="176" t="s">
        <v>213</v>
      </c>
      <c r="HW73" s="175"/>
      <c r="HX73" s="176" t="s">
        <v>213</v>
      </c>
      <c r="HY73" s="175"/>
      <c r="HZ73" s="175"/>
      <c r="IA73" s="175"/>
      <c r="IB73" s="175"/>
      <c r="IC73" s="175"/>
      <c r="ID73" s="175"/>
      <c r="IE73" s="176" t="s">
        <v>213</v>
      </c>
      <c r="IF73" s="175"/>
      <c r="IG73" s="176" t="s">
        <v>213</v>
      </c>
      <c r="IH73" s="175"/>
      <c r="II73" s="175"/>
      <c r="IJ73" s="175"/>
      <c r="IK73" s="175"/>
      <c r="IL73" s="175"/>
      <c r="IM73" s="175"/>
      <c r="IN73" s="176" t="s">
        <v>213</v>
      </c>
      <c r="IO73" s="175"/>
      <c r="IP73" s="176" t="s">
        <v>213</v>
      </c>
      <c r="IQ73" s="175"/>
      <c r="IR73" s="175"/>
      <c r="IS73" s="175"/>
      <c r="IT73" s="175"/>
      <c r="IU73" s="175"/>
      <c r="IV73" s="175"/>
      <c r="IW73" s="176" t="s">
        <v>213</v>
      </c>
      <c r="IX73" s="175"/>
      <c r="IY73" s="176" t="s">
        <v>213</v>
      </c>
      <c r="IZ73" s="175"/>
      <c r="JA73" s="175"/>
      <c r="JB73" s="175"/>
      <c r="JC73" s="175"/>
      <c r="JD73" s="175"/>
      <c r="JE73" s="175"/>
      <c r="JF73" s="176" t="s">
        <v>213</v>
      </c>
      <c r="JG73" s="175"/>
      <c r="JH73" s="176" t="s">
        <v>213</v>
      </c>
      <c r="JI73" s="175"/>
      <c r="JJ73" s="175"/>
      <c r="JK73" s="175"/>
      <c r="JL73" s="175"/>
      <c r="JM73" s="175"/>
      <c r="JN73" s="175"/>
      <c r="JO73" s="176" t="s">
        <v>213</v>
      </c>
      <c r="JP73" s="175"/>
      <c r="JQ73" s="176" t="s">
        <v>213</v>
      </c>
      <c r="JR73" s="175"/>
      <c r="JS73" s="175"/>
      <c r="JT73" s="175"/>
      <c r="JU73" s="175"/>
      <c r="JV73" s="175"/>
      <c r="JW73" s="175"/>
      <c r="JX73" s="176" t="s">
        <v>213</v>
      </c>
      <c r="JY73" s="175"/>
      <c r="JZ73" s="176" t="s">
        <v>213</v>
      </c>
      <c r="KA73" s="175"/>
      <c r="KB73" s="175"/>
      <c r="KC73" s="175"/>
      <c r="KD73" s="175"/>
      <c r="KE73" s="175"/>
      <c r="KF73" s="175"/>
      <c r="KG73" s="176" t="s">
        <v>213</v>
      </c>
      <c r="KH73" s="175"/>
      <c r="KI73" s="176" t="s">
        <v>213</v>
      </c>
      <c r="KJ73" s="175"/>
      <c r="KK73" s="175"/>
      <c r="KL73" s="175"/>
      <c r="KM73" s="175"/>
      <c r="KN73" s="175"/>
      <c r="KO73" s="175"/>
      <c r="KP73" s="176" t="s">
        <v>213</v>
      </c>
      <c r="KQ73" s="175"/>
      <c r="KR73" s="176" t="s">
        <v>213</v>
      </c>
      <c r="KS73" s="175"/>
      <c r="KT73" s="176" t="s">
        <v>275</v>
      </c>
      <c r="KU73" s="175"/>
      <c r="KV73" s="175"/>
      <c r="KW73" s="175"/>
      <c r="KX73" s="175"/>
      <c r="KY73" s="176" t="s">
        <v>213</v>
      </c>
      <c r="KZ73" s="175"/>
      <c r="LA73" s="176" t="s">
        <v>213</v>
      </c>
      <c r="LB73" s="175"/>
      <c r="LC73" s="175"/>
      <c r="LD73" s="175"/>
      <c r="LE73" s="175"/>
      <c r="LF73" s="175"/>
      <c r="LG73" s="175"/>
      <c r="LH73" s="176" t="s">
        <v>213</v>
      </c>
      <c r="LI73" s="175"/>
      <c r="LJ73" s="176" t="s">
        <v>213</v>
      </c>
      <c r="LK73" s="175"/>
      <c r="LL73" s="175"/>
      <c r="LM73" s="175"/>
      <c r="LN73" s="175"/>
      <c r="LO73" s="175"/>
      <c r="LP73" s="175"/>
      <c r="LQ73" s="176" t="s">
        <v>213</v>
      </c>
      <c r="LR73" s="175"/>
      <c r="LS73" s="176" t="s">
        <v>213</v>
      </c>
      <c r="LT73" s="175"/>
      <c r="LU73" s="175"/>
      <c r="LV73" s="175"/>
      <c r="LW73" s="175"/>
      <c r="LX73" s="175"/>
      <c r="LY73" s="175"/>
      <c r="LZ73" s="176" t="s">
        <v>213</v>
      </c>
      <c r="MA73" s="175"/>
      <c r="MB73" s="176" t="s">
        <v>213</v>
      </c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</row>
    <row r="74" spans="1:421" x14ac:dyDescent="0.25">
      <c r="A74" s="176">
        <v>11283</v>
      </c>
      <c r="B74" s="176" t="s">
        <v>386</v>
      </c>
      <c r="C74" s="176" t="s">
        <v>247</v>
      </c>
      <c r="D74" s="176" t="s">
        <v>337</v>
      </c>
      <c r="E74" s="176" t="s">
        <v>0</v>
      </c>
      <c r="F74" s="176" t="s">
        <v>278</v>
      </c>
      <c r="G74" s="175"/>
      <c r="H74" s="175"/>
      <c r="I74" s="176">
        <v>64</v>
      </c>
      <c r="J74" s="176" t="s">
        <v>344</v>
      </c>
      <c r="K74" s="175"/>
      <c r="L74" s="175"/>
      <c r="M74" s="175"/>
      <c r="N74" s="176" t="s">
        <v>213</v>
      </c>
      <c r="O74" s="175"/>
      <c r="P74" s="176" t="s">
        <v>213</v>
      </c>
      <c r="Q74" s="175"/>
      <c r="R74" s="175"/>
      <c r="S74" s="175"/>
      <c r="T74" s="176" t="s">
        <v>237</v>
      </c>
      <c r="U74" s="175"/>
      <c r="V74" s="175"/>
      <c r="W74" s="176" t="s">
        <v>213</v>
      </c>
      <c r="X74" s="175"/>
      <c r="Y74" s="176" t="s">
        <v>213</v>
      </c>
      <c r="Z74" s="175"/>
      <c r="AA74" s="175"/>
      <c r="AB74" s="175"/>
      <c r="AC74" s="175"/>
      <c r="AD74" s="175"/>
      <c r="AE74" s="175"/>
      <c r="AF74" s="176" t="s">
        <v>213</v>
      </c>
      <c r="AG74" s="175"/>
      <c r="AH74" s="176" t="s">
        <v>213</v>
      </c>
      <c r="AI74" s="175"/>
      <c r="AJ74" s="175"/>
      <c r="AK74" s="175"/>
      <c r="AL74" s="176" t="s">
        <v>238</v>
      </c>
      <c r="AM74" s="175"/>
      <c r="AN74" s="175"/>
      <c r="AO74" s="176" t="s">
        <v>213</v>
      </c>
      <c r="AP74" s="175"/>
      <c r="AQ74" s="176" t="s">
        <v>213</v>
      </c>
      <c r="AR74" s="175"/>
      <c r="AS74" s="175"/>
      <c r="AT74" s="175"/>
      <c r="AU74" s="175"/>
      <c r="AV74" s="175"/>
      <c r="AW74" s="175"/>
      <c r="AX74" s="176" t="s">
        <v>213</v>
      </c>
      <c r="AY74" s="175"/>
      <c r="AZ74" s="176" t="s">
        <v>213</v>
      </c>
      <c r="BA74" s="175"/>
      <c r="BB74" s="175"/>
      <c r="BC74" s="175"/>
      <c r="BD74" s="175"/>
      <c r="BE74" s="175"/>
      <c r="BF74" s="175"/>
      <c r="BG74" s="176" t="s">
        <v>213</v>
      </c>
      <c r="BH74" s="175"/>
      <c r="BI74" s="176" t="s">
        <v>213</v>
      </c>
      <c r="BJ74" s="175"/>
      <c r="BK74" s="175"/>
      <c r="BL74" s="175"/>
      <c r="BM74" s="175"/>
      <c r="BN74" s="175"/>
      <c r="BO74" s="175"/>
      <c r="BP74" s="176" t="s">
        <v>213</v>
      </c>
      <c r="BQ74" s="175"/>
      <c r="BR74" s="176" t="s">
        <v>213</v>
      </c>
      <c r="BS74" s="175"/>
      <c r="BT74" s="175"/>
      <c r="BU74" s="175"/>
      <c r="BV74" s="175"/>
      <c r="BW74" s="175"/>
      <c r="BX74" s="175"/>
      <c r="BY74" s="176" t="s">
        <v>213</v>
      </c>
      <c r="BZ74" s="175"/>
      <c r="CA74" s="176" t="s">
        <v>213</v>
      </c>
      <c r="CB74" s="175"/>
      <c r="CC74" s="175"/>
      <c r="CD74" s="175"/>
      <c r="CE74" s="175"/>
      <c r="CF74" s="175"/>
      <c r="CG74" s="175"/>
      <c r="CH74" s="176" t="s">
        <v>213</v>
      </c>
      <c r="CI74" s="175"/>
      <c r="CJ74" s="176" t="s">
        <v>213</v>
      </c>
      <c r="CK74" s="175"/>
      <c r="CL74" s="175"/>
      <c r="CM74" s="175"/>
      <c r="CN74" s="175"/>
      <c r="CO74" s="175"/>
      <c r="CP74" s="175"/>
      <c r="CQ74" s="176" t="s">
        <v>213</v>
      </c>
      <c r="CR74" s="175"/>
      <c r="CS74" s="176" t="s">
        <v>213</v>
      </c>
      <c r="CT74" s="175"/>
      <c r="CU74" s="175"/>
      <c r="CV74" s="175"/>
      <c r="CW74" s="175"/>
      <c r="CX74" s="175"/>
      <c r="CY74" s="175"/>
      <c r="CZ74" s="176" t="s">
        <v>213</v>
      </c>
      <c r="DA74" s="175"/>
      <c r="DB74" s="176" t="s">
        <v>213</v>
      </c>
      <c r="DC74" s="175"/>
      <c r="DD74" s="175"/>
      <c r="DE74" s="175"/>
      <c r="DF74" s="175"/>
      <c r="DG74" s="175"/>
      <c r="DH74" s="175"/>
      <c r="DI74" s="176" t="s">
        <v>213</v>
      </c>
      <c r="DJ74" s="175"/>
      <c r="DK74" s="176" t="s">
        <v>213</v>
      </c>
      <c r="DL74" s="175"/>
      <c r="DM74" s="175"/>
      <c r="DN74" s="175"/>
      <c r="DO74" s="175"/>
      <c r="DP74" s="175"/>
      <c r="DQ74" s="175"/>
      <c r="DR74" s="176" t="s">
        <v>213</v>
      </c>
      <c r="DS74" s="175"/>
      <c r="DT74" s="176" t="s">
        <v>213</v>
      </c>
      <c r="DU74" s="175"/>
      <c r="DV74" s="175"/>
      <c r="DW74" s="175"/>
      <c r="DX74" s="175"/>
      <c r="DY74" s="175"/>
      <c r="DZ74" s="175"/>
      <c r="EA74" s="176" t="s">
        <v>213</v>
      </c>
      <c r="EB74" s="175"/>
      <c r="EC74" s="176" t="s">
        <v>213</v>
      </c>
      <c r="ED74" s="175"/>
      <c r="EE74" s="175"/>
      <c r="EF74" s="175"/>
      <c r="EG74" s="175"/>
      <c r="EH74" s="175"/>
      <c r="EI74" s="175"/>
      <c r="EJ74" s="176" t="s">
        <v>213</v>
      </c>
      <c r="EK74" s="175"/>
      <c r="EL74" s="176" t="s">
        <v>213</v>
      </c>
      <c r="EM74" s="175"/>
      <c r="EN74" s="175"/>
      <c r="EO74" s="175"/>
      <c r="EP74" s="175"/>
      <c r="EQ74" s="175"/>
      <c r="ER74" s="175"/>
      <c r="ES74" s="176" t="s">
        <v>213</v>
      </c>
      <c r="ET74" s="175"/>
      <c r="EU74" s="176" t="s">
        <v>213</v>
      </c>
      <c r="EV74" s="175"/>
      <c r="EW74" s="175"/>
      <c r="EX74" s="175"/>
      <c r="EY74" s="175"/>
      <c r="EZ74" s="175"/>
      <c r="FA74" s="175"/>
      <c r="FB74" s="176" t="s">
        <v>213</v>
      </c>
      <c r="FC74" s="175"/>
      <c r="FD74" s="176" t="s">
        <v>213</v>
      </c>
      <c r="FE74" s="175"/>
      <c r="FF74" s="175"/>
      <c r="FG74" s="175"/>
      <c r="FH74" s="175"/>
      <c r="FI74" s="175"/>
      <c r="FJ74" s="175"/>
      <c r="FK74" s="176" t="s">
        <v>213</v>
      </c>
      <c r="FL74" s="175"/>
      <c r="FM74" s="176" t="s">
        <v>213</v>
      </c>
      <c r="FN74" s="175"/>
      <c r="FO74" s="175"/>
      <c r="FP74" s="175"/>
      <c r="FQ74" s="175"/>
      <c r="FR74" s="175"/>
      <c r="FS74" s="175"/>
      <c r="FT74" s="176" t="s">
        <v>213</v>
      </c>
      <c r="FU74" s="175"/>
      <c r="FV74" s="176" t="s">
        <v>213</v>
      </c>
      <c r="FW74" s="175"/>
      <c r="FX74" s="175"/>
      <c r="FY74" s="175"/>
      <c r="FZ74" s="175"/>
      <c r="GA74" s="175"/>
      <c r="GB74" s="175"/>
      <c r="GC74" s="176" t="s">
        <v>213</v>
      </c>
      <c r="GD74" s="175"/>
      <c r="GE74" s="176" t="s">
        <v>213</v>
      </c>
      <c r="GF74" s="175"/>
      <c r="GG74" s="175"/>
      <c r="GH74" s="175"/>
      <c r="GI74" s="175"/>
      <c r="GJ74" s="175"/>
      <c r="GK74" s="175"/>
      <c r="GL74" s="176" t="s">
        <v>213</v>
      </c>
      <c r="GM74" s="175"/>
      <c r="GN74" s="176" t="s">
        <v>213</v>
      </c>
      <c r="GO74" s="175"/>
      <c r="GP74" s="175"/>
      <c r="GQ74" s="175"/>
      <c r="GR74" s="175"/>
      <c r="GS74" s="175"/>
      <c r="GT74" s="175"/>
      <c r="GU74" s="176" t="s">
        <v>213</v>
      </c>
      <c r="GV74" s="175"/>
      <c r="GW74" s="176" t="s">
        <v>213</v>
      </c>
      <c r="GX74" s="175"/>
      <c r="GY74" s="175"/>
      <c r="GZ74" s="175"/>
      <c r="HA74" s="175"/>
      <c r="HB74" s="175"/>
      <c r="HC74" s="175"/>
      <c r="HD74" s="176" t="s">
        <v>213</v>
      </c>
      <c r="HE74" s="175"/>
      <c r="HF74" s="176" t="s">
        <v>213</v>
      </c>
      <c r="HG74" s="175"/>
      <c r="HH74" s="175"/>
      <c r="HI74" s="175"/>
      <c r="HJ74" s="175"/>
      <c r="HK74" s="175"/>
      <c r="HL74" s="175"/>
      <c r="HM74" s="176" t="s">
        <v>213</v>
      </c>
      <c r="HN74" s="175"/>
      <c r="HO74" s="176" t="s">
        <v>213</v>
      </c>
      <c r="HP74" s="175"/>
      <c r="HQ74" s="175"/>
      <c r="HR74" s="175"/>
      <c r="HS74" s="175"/>
      <c r="HT74" s="175"/>
      <c r="HU74" s="175"/>
      <c r="HV74" s="176" t="s">
        <v>213</v>
      </c>
      <c r="HW74" s="175"/>
      <c r="HX74" s="176" t="s">
        <v>213</v>
      </c>
      <c r="HY74" s="175"/>
      <c r="HZ74" s="175"/>
      <c r="IA74" s="175"/>
      <c r="IB74" s="175"/>
      <c r="IC74" s="175"/>
      <c r="ID74" s="175"/>
      <c r="IE74" s="176" t="s">
        <v>213</v>
      </c>
      <c r="IF74" s="175"/>
      <c r="IG74" s="176" t="s">
        <v>213</v>
      </c>
      <c r="IH74" s="175"/>
      <c r="II74" s="175"/>
      <c r="IJ74" s="175"/>
      <c r="IK74" s="175"/>
      <c r="IL74" s="175"/>
      <c r="IM74" s="175"/>
      <c r="IN74" s="176" t="s">
        <v>213</v>
      </c>
      <c r="IO74" s="175"/>
      <c r="IP74" s="176" t="s">
        <v>213</v>
      </c>
      <c r="IQ74" s="175"/>
      <c r="IR74" s="175"/>
      <c r="IS74" s="175"/>
      <c r="IT74" s="175"/>
      <c r="IU74" s="175"/>
      <c r="IV74" s="175"/>
      <c r="IW74" s="176" t="s">
        <v>213</v>
      </c>
      <c r="IX74" s="175"/>
      <c r="IY74" s="176" t="s">
        <v>213</v>
      </c>
      <c r="IZ74" s="175"/>
      <c r="JA74" s="175"/>
      <c r="JB74" s="175"/>
      <c r="JC74" s="175"/>
      <c r="JD74" s="175"/>
      <c r="JE74" s="175"/>
      <c r="JF74" s="176" t="s">
        <v>213</v>
      </c>
      <c r="JG74" s="175"/>
      <c r="JH74" s="176" t="s">
        <v>213</v>
      </c>
      <c r="JI74" s="175"/>
      <c r="JJ74" s="175"/>
      <c r="JK74" s="175"/>
      <c r="JL74" s="175"/>
      <c r="JM74" s="175"/>
      <c r="JN74" s="175"/>
      <c r="JO74" s="176" t="s">
        <v>213</v>
      </c>
      <c r="JP74" s="175"/>
      <c r="JQ74" s="176" t="s">
        <v>213</v>
      </c>
      <c r="JR74" s="175"/>
      <c r="JS74" s="175"/>
      <c r="JT74" s="175"/>
      <c r="JU74" s="175"/>
      <c r="JV74" s="175"/>
      <c r="JW74" s="175"/>
      <c r="JX74" s="176" t="s">
        <v>213</v>
      </c>
      <c r="JY74" s="175"/>
      <c r="JZ74" s="176" t="s">
        <v>213</v>
      </c>
      <c r="KA74" s="175"/>
      <c r="KB74" s="175"/>
      <c r="KC74" s="175"/>
      <c r="KD74" s="175"/>
      <c r="KE74" s="175"/>
      <c r="KF74" s="175"/>
      <c r="KG74" s="176" t="s">
        <v>213</v>
      </c>
      <c r="KH74" s="175"/>
      <c r="KI74" s="176" t="s">
        <v>213</v>
      </c>
      <c r="KJ74" s="175"/>
      <c r="KK74" s="175"/>
      <c r="KL74" s="175"/>
      <c r="KM74" s="175"/>
      <c r="KN74" s="175"/>
      <c r="KO74" s="175"/>
      <c r="KP74" s="176" t="s">
        <v>213</v>
      </c>
      <c r="KQ74" s="175"/>
      <c r="KR74" s="176" t="s">
        <v>213</v>
      </c>
      <c r="KS74" s="175"/>
      <c r="KT74" s="175"/>
      <c r="KU74" s="175"/>
      <c r="KV74" s="175"/>
      <c r="KW74" s="175"/>
      <c r="KX74" s="175"/>
      <c r="KY74" s="176" t="s">
        <v>213</v>
      </c>
      <c r="KZ74" s="175"/>
      <c r="LA74" s="176" t="s">
        <v>213</v>
      </c>
      <c r="LB74" s="175"/>
      <c r="LC74" s="175"/>
      <c r="LD74" s="175"/>
      <c r="LE74" s="175"/>
      <c r="LF74" s="175"/>
      <c r="LG74" s="175"/>
      <c r="LH74" s="176" t="s">
        <v>213</v>
      </c>
      <c r="LI74" s="175"/>
      <c r="LJ74" s="176" t="s">
        <v>213</v>
      </c>
      <c r="LK74" s="175"/>
      <c r="LL74" s="175"/>
      <c r="LM74" s="175"/>
      <c r="LN74" s="175"/>
      <c r="LO74" s="175"/>
      <c r="LP74" s="175"/>
      <c r="LQ74" s="176" t="s">
        <v>213</v>
      </c>
      <c r="LR74" s="175"/>
      <c r="LS74" s="176" t="s">
        <v>213</v>
      </c>
      <c r="LT74" s="175"/>
      <c r="LU74" s="175"/>
      <c r="LV74" s="175"/>
      <c r="LW74" s="175"/>
      <c r="LX74" s="175"/>
      <c r="LY74" s="175"/>
      <c r="LZ74" s="176" t="s">
        <v>213</v>
      </c>
      <c r="MA74" s="175"/>
      <c r="MB74" s="176" t="s">
        <v>213</v>
      </c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</row>
    <row r="75" spans="1:421" x14ac:dyDescent="0.25">
      <c r="A75" s="176">
        <v>11284</v>
      </c>
      <c r="B75" s="176" t="s">
        <v>387</v>
      </c>
      <c r="C75" s="176" t="s">
        <v>247</v>
      </c>
      <c r="D75" s="176" t="s">
        <v>337</v>
      </c>
      <c r="E75" s="176" t="s">
        <v>0</v>
      </c>
      <c r="F75" s="176" t="s">
        <v>278</v>
      </c>
      <c r="G75" s="175"/>
      <c r="H75" s="175"/>
      <c r="I75" s="176">
        <v>235</v>
      </c>
      <c r="J75" s="176" t="s">
        <v>388</v>
      </c>
      <c r="K75" s="175"/>
      <c r="L75" s="175"/>
      <c r="M75" s="175"/>
      <c r="N75" s="176" t="s">
        <v>213</v>
      </c>
      <c r="O75" s="175"/>
      <c r="P75" s="176" t="s">
        <v>213</v>
      </c>
      <c r="Q75" s="175"/>
      <c r="R75" s="175"/>
      <c r="S75" s="175"/>
      <c r="T75" s="176" t="s">
        <v>237</v>
      </c>
      <c r="U75" s="175"/>
      <c r="V75" s="175"/>
      <c r="W75" s="176" t="s">
        <v>213</v>
      </c>
      <c r="X75" s="175"/>
      <c r="Y75" s="176" t="s">
        <v>213</v>
      </c>
      <c r="Z75" s="175"/>
      <c r="AA75" s="175"/>
      <c r="AB75" s="175"/>
      <c r="AC75" s="175"/>
      <c r="AD75" s="175"/>
      <c r="AE75" s="175"/>
      <c r="AF75" s="176" t="s">
        <v>213</v>
      </c>
      <c r="AG75" s="175"/>
      <c r="AH75" s="176" t="s">
        <v>213</v>
      </c>
      <c r="AI75" s="175"/>
      <c r="AJ75" s="175"/>
      <c r="AK75" s="175"/>
      <c r="AL75" s="176" t="s">
        <v>238</v>
      </c>
      <c r="AM75" s="175"/>
      <c r="AN75" s="175"/>
      <c r="AO75" s="176" t="s">
        <v>213</v>
      </c>
      <c r="AP75" s="175"/>
      <c r="AQ75" s="176" t="s">
        <v>213</v>
      </c>
      <c r="AR75" s="175"/>
      <c r="AS75" s="175"/>
      <c r="AT75" s="175"/>
      <c r="AU75" s="175"/>
      <c r="AV75" s="175"/>
      <c r="AW75" s="175"/>
      <c r="AX75" s="176" t="s">
        <v>213</v>
      </c>
      <c r="AY75" s="175"/>
      <c r="AZ75" s="176" t="s">
        <v>213</v>
      </c>
      <c r="BA75" s="175"/>
      <c r="BB75" s="175"/>
      <c r="BC75" s="175"/>
      <c r="BD75" s="175"/>
      <c r="BE75" s="175"/>
      <c r="BF75" s="175"/>
      <c r="BG75" s="176" t="s">
        <v>213</v>
      </c>
      <c r="BH75" s="175"/>
      <c r="BI75" s="176" t="s">
        <v>213</v>
      </c>
      <c r="BJ75" s="175"/>
      <c r="BK75" s="175"/>
      <c r="BL75" s="175"/>
      <c r="BM75" s="175"/>
      <c r="BN75" s="175"/>
      <c r="BO75" s="175"/>
      <c r="BP75" s="176" t="s">
        <v>213</v>
      </c>
      <c r="BQ75" s="175"/>
      <c r="BR75" s="176" t="s">
        <v>213</v>
      </c>
      <c r="BS75" s="175"/>
      <c r="BT75" s="175"/>
      <c r="BU75" s="175"/>
      <c r="BV75" s="175"/>
      <c r="BW75" s="175"/>
      <c r="BX75" s="175"/>
      <c r="BY75" s="176" t="s">
        <v>213</v>
      </c>
      <c r="BZ75" s="175"/>
      <c r="CA75" s="176" t="s">
        <v>213</v>
      </c>
      <c r="CB75" s="175"/>
      <c r="CC75" s="175"/>
      <c r="CD75" s="175"/>
      <c r="CE75" s="175"/>
      <c r="CF75" s="175"/>
      <c r="CG75" s="175"/>
      <c r="CH75" s="176" t="s">
        <v>213</v>
      </c>
      <c r="CI75" s="175"/>
      <c r="CJ75" s="176" t="s">
        <v>213</v>
      </c>
      <c r="CK75" s="175"/>
      <c r="CL75" s="175"/>
      <c r="CM75" s="175"/>
      <c r="CN75" s="175"/>
      <c r="CO75" s="175"/>
      <c r="CP75" s="175"/>
      <c r="CQ75" s="176" t="s">
        <v>213</v>
      </c>
      <c r="CR75" s="175"/>
      <c r="CS75" s="176" t="s">
        <v>213</v>
      </c>
      <c r="CT75" s="175"/>
      <c r="CU75" s="175"/>
      <c r="CV75" s="175"/>
      <c r="CW75" s="175"/>
      <c r="CX75" s="175"/>
      <c r="CY75" s="175"/>
      <c r="CZ75" s="176" t="s">
        <v>213</v>
      </c>
      <c r="DA75" s="175"/>
      <c r="DB75" s="176" t="s">
        <v>213</v>
      </c>
      <c r="DC75" s="175"/>
      <c r="DD75" s="175"/>
      <c r="DE75" s="175"/>
      <c r="DF75" s="175"/>
      <c r="DG75" s="175"/>
      <c r="DH75" s="175"/>
      <c r="DI75" s="176" t="s">
        <v>213</v>
      </c>
      <c r="DJ75" s="175"/>
      <c r="DK75" s="176" t="s">
        <v>213</v>
      </c>
      <c r="DL75" s="175"/>
      <c r="DM75" s="175"/>
      <c r="DN75" s="175"/>
      <c r="DO75" s="175"/>
      <c r="DP75" s="175"/>
      <c r="DQ75" s="175"/>
      <c r="DR75" s="176" t="s">
        <v>213</v>
      </c>
      <c r="DS75" s="175"/>
      <c r="DT75" s="176" t="s">
        <v>213</v>
      </c>
      <c r="DU75" s="175"/>
      <c r="DV75" s="175"/>
      <c r="DW75" s="175"/>
      <c r="DX75" s="175"/>
      <c r="DY75" s="175"/>
      <c r="DZ75" s="175"/>
      <c r="EA75" s="176" t="s">
        <v>213</v>
      </c>
      <c r="EB75" s="175"/>
      <c r="EC75" s="176" t="s">
        <v>213</v>
      </c>
      <c r="ED75" s="175"/>
      <c r="EE75" s="175"/>
      <c r="EF75" s="175"/>
      <c r="EG75" s="175"/>
      <c r="EH75" s="175"/>
      <c r="EI75" s="175"/>
      <c r="EJ75" s="176" t="s">
        <v>213</v>
      </c>
      <c r="EK75" s="175"/>
      <c r="EL75" s="176" t="s">
        <v>213</v>
      </c>
      <c r="EM75" s="175"/>
      <c r="EN75" s="175"/>
      <c r="EO75" s="175"/>
      <c r="EP75" s="175"/>
      <c r="EQ75" s="175"/>
      <c r="ER75" s="175"/>
      <c r="ES75" s="176" t="s">
        <v>213</v>
      </c>
      <c r="ET75" s="175"/>
      <c r="EU75" s="176" t="s">
        <v>213</v>
      </c>
      <c r="EV75" s="175"/>
      <c r="EW75" s="175"/>
      <c r="EX75" s="175"/>
      <c r="EY75" s="175"/>
      <c r="EZ75" s="175"/>
      <c r="FA75" s="175"/>
      <c r="FB75" s="176" t="s">
        <v>213</v>
      </c>
      <c r="FC75" s="175"/>
      <c r="FD75" s="176" t="s">
        <v>213</v>
      </c>
      <c r="FE75" s="175"/>
      <c r="FF75" s="175"/>
      <c r="FG75" s="175"/>
      <c r="FH75" s="175"/>
      <c r="FI75" s="175"/>
      <c r="FJ75" s="175"/>
      <c r="FK75" s="176" t="s">
        <v>213</v>
      </c>
      <c r="FL75" s="175"/>
      <c r="FM75" s="176" t="s">
        <v>213</v>
      </c>
      <c r="FN75" s="175"/>
      <c r="FO75" s="175"/>
      <c r="FP75" s="175"/>
      <c r="FQ75" s="175"/>
      <c r="FR75" s="175"/>
      <c r="FS75" s="175"/>
      <c r="FT75" s="176" t="s">
        <v>213</v>
      </c>
      <c r="FU75" s="175"/>
      <c r="FV75" s="176" t="s">
        <v>213</v>
      </c>
      <c r="FW75" s="175"/>
      <c r="FX75" s="175"/>
      <c r="FY75" s="175"/>
      <c r="FZ75" s="175"/>
      <c r="GA75" s="175"/>
      <c r="GB75" s="175"/>
      <c r="GC75" s="176" t="s">
        <v>213</v>
      </c>
      <c r="GD75" s="175"/>
      <c r="GE75" s="176" t="s">
        <v>213</v>
      </c>
      <c r="GF75" s="175"/>
      <c r="GG75" s="175"/>
      <c r="GH75" s="175"/>
      <c r="GI75" s="175"/>
      <c r="GJ75" s="175"/>
      <c r="GK75" s="175"/>
      <c r="GL75" s="176" t="s">
        <v>213</v>
      </c>
      <c r="GM75" s="175"/>
      <c r="GN75" s="176" t="s">
        <v>213</v>
      </c>
      <c r="GO75" s="175"/>
      <c r="GP75" s="175"/>
      <c r="GQ75" s="175"/>
      <c r="GR75" s="175"/>
      <c r="GS75" s="175"/>
      <c r="GT75" s="175"/>
      <c r="GU75" s="176" t="s">
        <v>213</v>
      </c>
      <c r="GV75" s="175"/>
      <c r="GW75" s="176" t="s">
        <v>213</v>
      </c>
      <c r="GX75" s="175"/>
      <c r="GY75" s="175"/>
      <c r="GZ75" s="175"/>
      <c r="HA75" s="175"/>
      <c r="HB75" s="175"/>
      <c r="HC75" s="175"/>
      <c r="HD75" s="176" t="s">
        <v>213</v>
      </c>
      <c r="HE75" s="175"/>
      <c r="HF75" s="176" t="s">
        <v>213</v>
      </c>
      <c r="HG75" s="175"/>
      <c r="HH75" s="175"/>
      <c r="HI75" s="175"/>
      <c r="HJ75" s="175"/>
      <c r="HK75" s="175"/>
      <c r="HL75" s="175"/>
      <c r="HM75" s="176" t="s">
        <v>213</v>
      </c>
      <c r="HN75" s="175"/>
      <c r="HO75" s="176" t="s">
        <v>213</v>
      </c>
      <c r="HP75" s="175"/>
      <c r="HQ75" s="175"/>
      <c r="HR75" s="175"/>
      <c r="HS75" s="175"/>
      <c r="HT75" s="175"/>
      <c r="HU75" s="175"/>
      <c r="HV75" s="176" t="s">
        <v>213</v>
      </c>
      <c r="HW75" s="175"/>
      <c r="HX75" s="176" t="s">
        <v>213</v>
      </c>
      <c r="HY75" s="175"/>
      <c r="HZ75" s="175"/>
      <c r="IA75" s="175"/>
      <c r="IB75" s="175"/>
      <c r="IC75" s="175"/>
      <c r="ID75" s="175"/>
      <c r="IE75" s="176" t="s">
        <v>213</v>
      </c>
      <c r="IF75" s="175"/>
      <c r="IG75" s="176" t="s">
        <v>213</v>
      </c>
      <c r="IH75" s="175"/>
      <c r="II75" s="175"/>
      <c r="IJ75" s="175"/>
      <c r="IK75" s="175"/>
      <c r="IL75" s="175"/>
      <c r="IM75" s="175"/>
      <c r="IN75" s="176" t="s">
        <v>213</v>
      </c>
      <c r="IO75" s="175"/>
      <c r="IP75" s="176" t="s">
        <v>213</v>
      </c>
      <c r="IQ75" s="175"/>
      <c r="IR75" s="175"/>
      <c r="IS75" s="175"/>
      <c r="IT75" s="175"/>
      <c r="IU75" s="175"/>
      <c r="IV75" s="175"/>
      <c r="IW75" s="176" t="s">
        <v>213</v>
      </c>
      <c r="IX75" s="175"/>
      <c r="IY75" s="176" t="s">
        <v>213</v>
      </c>
      <c r="IZ75" s="175"/>
      <c r="JA75" s="175"/>
      <c r="JB75" s="175"/>
      <c r="JC75" s="175"/>
      <c r="JD75" s="175"/>
      <c r="JE75" s="175"/>
      <c r="JF75" s="176" t="s">
        <v>213</v>
      </c>
      <c r="JG75" s="175"/>
      <c r="JH75" s="176" t="s">
        <v>213</v>
      </c>
      <c r="JI75" s="175"/>
      <c r="JJ75" s="175"/>
      <c r="JK75" s="175"/>
      <c r="JL75" s="175"/>
      <c r="JM75" s="175"/>
      <c r="JN75" s="175"/>
      <c r="JO75" s="176" t="s">
        <v>213</v>
      </c>
      <c r="JP75" s="175"/>
      <c r="JQ75" s="176" t="s">
        <v>213</v>
      </c>
      <c r="JR75" s="175"/>
      <c r="JS75" s="175"/>
      <c r="JT75" s="175"/>
      <c r="JU75" s="175"/>
      <c r="JV75" s="175"/>
      <c r="JW75" s="175"/>
      <c r="JX75" s="176" t="s">
        <v>213</v>
      </c>
      <c r="JY75" s="175"/>
      <c r="JZ75" s="176" t="s">
        <v>213</v>
      </c>
      <c r="KA75" s="175"/>
      <c r="KB75" s="175"/>
      <c r="KC75" s="175"/>
      <c r="KD75" s="175"/>
      <c r="KE75" s="175"/>
      <c r="KF75" s="175"/>
      <c r="KG75" s="176" t="s">
        <v>213</v>
      </c>
      <c r="KH75" s="175"/>
      <c r="KI75" s="176" t="s">
        <v>213</v>
      </c>
      <c r="KJ75" s="175"/>
      <c r="KK75" s="175"/>
      <c r="KL75" s="175"/>
      <c r="KM75" s="175"/>
      <c r="KN75" s="175"/>
      <c r="KO75" s="175"/>
      <c r="KP75" s="176" t="s">
        <v>213</v>
      </c>
      <c r="KQ75" s="175"/>
      <c r="KR75" s="176" t="s">
        <v>213</v>
      </c>
      <c r="KS75" s="175"/>
      <c r="KT75" s="175"/>
      <c r="KU75" s="175"/>
      <c r="KV75" s="175"/>
      <c r="KW75" s="175"/>
      <c r="KX75" s="175"/>
      <c r="KY75" s="176" t="s">
        <v>213</v>
      </c>
      <c r="KZ75" s="175"/>
      <c r="LA75" s="176" t="s">
        <v>213</v>
      </c>
      <c r="LB75" s="175"/>
      <c r="LC75" s="175"/>
      <c r="LD75" s="175"/>
      <c r="LE75" s="175"/>
      <c r="LF75" s="175"/>
      <c r="LG75" s="175"/>
      <c r="LH75" s="176" t="s">
        <v>213</v>
      </c>
      <c r="LI75" s="175"/>
      <c r="LJ75" s="176" t="s">
        <v>213</v>
      </c>
      <c r="LK75" s="175"/>
      <c r="LL75" s="175"/>
      <c r="LM75" s="175"/>
      <c r="LN75" s="175"/>
      <c r="LO75" s="175"/>
      <c r="LP75" s="175"/>
      <c r="LQ75" s="176" t="s">
        <v>213</v>
      </c>
      <c r="LR75" s="175"/>
      <c r="LS75" s="176" t="s">
        <v>213</v>
      </c>
      <c r="LT75" s="175"/>
      <c r="LU75" s="175"/>
      <c r="LV75" s="175"/>
      <c r="LW75" s="175"/>
      <c r="LX75" s="175"/>
      <c r="LY75" s="175"/>
      <c r="LZ75" s="176" t="s">
        <v>213</v>
      </c>
      <c r="MA75" s="175"/>
      <c r="MB75" s="176" t="s">
        <v>213</v>
      </c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</row>
    <row r="76" spans="1:421" x14ac:dyDescent="0.25">
      <c r="A76" s="176">
        <v>11285</v>
      </c>
      <c r="B76" s="176" t="s">
        <v>147</v>
      </c>
      <c r="C76" s="176" t="s">
        <v>214</v>
      </c>
      <c r="D76" s="176" t="s">
        <v>337</v>
      </c>
      <c r="E76" s="176" t="s">
        <v>0</v>
      </c>
      <c r="F76" s="176" t="s">
        <v>144</v>
      </c>
      <c r="G76" s="175"/>
      <c r="H76" s="175"/>
      <c r="I76" s="176">
        <v>984</v>
      </c>
      <c r="J76" s="176" t="s">
        <v>388</v>
      </c>
      <c r="K76" s="176" t="s">
        <v>217</v>
      </c>
      <c r="L76" s="176">
        <v>46</v>
      </c>
      <c r="M76" s="176">
        <v>60</v>
      </c>
      <c r="N76" s="176">
        <v>53</v>
      </c>
      <c r="O76" s="176" t="s">
        <v>218</v>
      </c>
      <c r="P76" s="176">
        <v>0.75</v>
      </c>
      <c r="Q76" s="176">
        <v>0</v>
      </c>
      <c r="R76" s="175"/>
      <c r="S76" s="175"/>
      <c r="T76" s="176" t="s">
        <v>219</v>
      </c>
      <c r="U76" s="176" t="s">
        <v>220</v>
      </c>
      <c r="V76" s="175"/>
      <c r="W76" s="176">
        <v>20</v>
      </c>
      <c r="X76" s="176" t="s">
        <v>221</v>
      </c>
      <c r="Y76" s="176">
        <v>0.25</v>
      </c>
      <c r="Z76" s="176">
        <v>0</v>
      </c>
      <c r="AA76" s="175"/>
      <c r="AB76" s="175"/>
      <c r="AC76" s="176" t="s">
        <v>222</v>
      </c>
      <c r="AD76" s="176">
        <v>0</v>
      </c>
      <c r="AE76" s="176">
        <v>3</v>
      </c>
      <c r="AF76" s="176">
        <v>1.5</v>
      </c>
      <c r="AG76" s="176" t="s">
        <v>218</v>
      </c>
      <c r="AH76" s="176">
        <v>0.75</v>
      </c>
      <c r="AI76" s="176">
        <v>0</v>
      </c>
      <c r="AJ76" s="175"/>
      <c r="AK76" s="175"/>
      <c r="AL76" s="176" t="s">
        <v>315</v>
      </c>
      <c r="AM76" s="176">
        <v>16</v>
      </c>
      <c r="AN76" s="176">
        <v>21</v>
      </c>
      <c r="AO76" s="176">
        <v>18.5</v>
      </c>
      <c r="AP76" s="176" t="s">
        <v>225</v>
      </c>
      <c r="AQ76" s="176">
        <v>0.5</v>
      </c>
      <c r="AR76" s="176">
        <v>0</v>
      </c>
      <c r="AS76" s="175"/>
      <c r="AT76" s="175"/>
      <c r="AU76" s="176" t="s">
        <v>226</v>
      </c>
      <c r="AV76" s="176" t="s">
        <v>220</v>
      </c>
      <c r="AW76" s="175"/>
      <c r="AX76" s="176">
        <v>20</v>
      </c>
      <c r="AY76" s="176" t="s">
        <v>225</v>
      </c>
      <c r="AZ76" s="176">
        <v>0.5</v>
      </c>
      <c r="BA76" s="176">
        <v>0</v>
      </c>
      <c r="BB76" s="175"/>
      <c r="BC76" s="175"/>
      <c r="BD76" s="176" t="s">
        <v>227</v>
      </c>
      <c r="BE76" s="176">
        <v>46</v>
      </c>
      <c r="BF76" s="176">
        <v>60</v>
      </c>
      <c r="BG76" s="176">
        <v>53</v>
      </c>
      <c r="BH76" s="176" t="s">
        <v>218</v>
      </c>
      <c r="BI76" s="176">
        <v>0.75</v>
      </c>
      <c r="BJ76" s="176">
        <v>0</v>
      </c>
      <c r="BK76" s="175"/>
      <c r="BL76" s="175"/>
      <c r="BM76" s="175"/>
      <c r="BN76" s="175"/>
      <c r="BO76" s="175"/>
      <c r="BP76" s="176" t="s">
        <v>213</v>
      </c>
      <c r="BQ76" s="175"/>
      <c r="BR76" s="176" t="s">
        <v>213</v>
      </c>
      <c r="BS76" s="176">
        <v>0</v>
      </c>
      <c r="BT76" s="175"/>
      <c r="BU76" s="175"/>
      <c r="BV76" s="175"/>
      <c r="BW76" s="175"/>
      <c r="BX76" s="175"/>
      <c r="BY76" s="176" t="s">
        <v>213</v>
      </c>
      <c r="BZ76" s="175"/>
      <c r="CA76" s="176" t="s">
        <v>213</v>
      </c>
      <c r="CB76" s="175"/>
      <c r="CC76" s="175"/>
      <c r="CD76" s="175"/>
      <c r="CE76" s="175"/>
      <c r="CF76" s="175"/>
      <c r="CG76" s="175"/>
      <c r="CH76" s="176" t="s">
        <v>213</v>
      </c>
      <c r="CI76" s="175"/>
      <c r="CJ76" s="176" t="s">
        <v>213</v>
      </c>
      <c r="CK76" s="175"/>
      <c r="CL76" s="175"/>
      <c r="CM76" s="175"/>
      <c r="CN76" s="175"/>
      <c r="CO76" s="175"/>
      <c r="CP76" s="175"/>
      <c r="CQ76" s="176" t="s">
        <v>213</v>
      </c>
      <c r="CR76" s="175"/>
      <c r="CS76" s="176" t="s">
        <v>213</v>
      </c>
      <c r="CT76" s="175"/>
      <c r="CU76" s="175"/>
      <c r="CV76" s="175"/>
      <c r="CW76" s="175"/>
      <c r="CX76" s="175"/>
      <c r="CY76" s="175"/>
      <c r="CZ76" s="176" t="s">
        <v>213</v>
      </c>
      <c r="DA76" s="175"/>
      <c r="DB76" s="176" t="s">
        <v>213</v>
      </c>
      <c r="DC76" s="175"/>
      <c r="DD76" s="175"/>
      <c r="DE76" s="175"/>
      <c r="DF76" s="175"/>
      <c r="DG76" s="175"/>
      <c r="DH76" s="175"/>
      <c r="DI76" s="176" t="s">
        <v>213</v>
      </c>
      <c r="DJ76" s="175"/>
      <c r="DK76" s="176" t="s">
        <v>213</v>
      </c>
      <c r="DL76" s="175"/>
      <c r="DM76" s="175"/>
      <c r="DN76" s="175"/>
      <c r="DO76" s="176" t="s">
        <v>328</v>
      </c>
      <c r="DP76" s="176">
        <v>16</v>
      </c>
      <c r="DQ76" s="176">
        <v>21</v>
      </c>
      <c r="DR76" s="176">
        <v>18.5</v>
      </c>
      <c r="DS76" s="176" t="s">
        <v>225</v>
      </c>
      <c r="DT76" s="176">
        <v>0.5</v>
      </c>
      <c r="DU76" s="176">
        <v>0</v>
      </c>
      <c r="DV76" s="175"/>
      <c r="DW76" s="175"/>
      <c r="DX76" s="176" t="s">
        <v>229</v>
      </c>
      <c r="DY76" s="176" t="s">
        <v>224</v>
      </c>
      <c r="DZ76" s="175"/>
      <c r="EA76" s="176">
        <v>30</v>
      </c>
      <c r="EB76" s="176" t="s">
        <v>218</v>
      </c>
      <c r="EC76" s="176">
        <v>0.75</v>
      </c>
      <c r="ED76" s="176">
        <v>0</v>
      </c>
      <c r="EE76" s="175"/>
      <c r="EF76" s="175"/>
      <c r="EG76" s="176" t="s">
        <v>230</v>
      </c>
      <c r="EH76" s="176">
        <v>41136</v>
      </c>
      <c r="EI76" s="175"/>
      <c r="EJ76" s="176">
        <v>11.5</v>
      </c>
      <c r="EK76" s="176" t="s">
        <v>218</v>
      </c>
      <c r="EL76" s="176">
        <v>0.75</v>
      </c>
      <c r="EM76" s="176">
        <v>0</v>
      </c>
      <c r="EN76" s="175"/>
      <c r="EO76" s="175"/>
      <c r="EP76" s="176" t="s">
        <v>340</v>
      </c>
      <c r="EQ76" s="176">
        <v>0</v>
      </c>
      <c r="ER76" s="176">
        <v>7</v>
      </c>
      <c r="ES76" s="176">
        <v>3.5</v>
      </c>
      <c r="ET76" s="176" t="s">
        <v>225</v>
      </c>
      <c r="EU76" s="176">
        <v>0.5</v>
      </c>
      <c r="EV76" s="175"/>
      <c r="EW76" s="175"/>
      <c r="EX76" s="175"/>
      <c r="EY76" s="175"/>
      <c r="EZ76" s="175"/>
      <c r="FA76" s="175"/>
      <c r="FB76" s="176" t="s">
        <v>213</v>
      </c>
      <c r="FC76" s="175"/>
      <c r="FD76" s="176" t="s">
        <v>213</v>
      </c>
      <c r="FE76" s="175"/>
      <c r="FF76" s="175"/>
      <c r="FG76" s="175"/>
      <c r="FH76" s="175"/>
      <c r="FI76" s="175"/>
      <c r="FJ76" s="175"/>
      <c r="FK76" s="176" t="s">
        <v>213</v>
      </c>
      <c r="FL76" s="175"/>
      <c r="FM76" s="176" t="s">
        <v>213</v>
      </c>
      <c r="FN76" s="175"/>
      <c r="FO76" s="176" t="s">
        <v>275</v>
      </c>
      <c r="FP76" s="175"/>
      <c r="FQ76" s="175"/>
      <c r="FR76" s="175"/>
      <c r="FS76" s="175"/>
      <c r="FT76" s="176" t="s">
        <v>213</v>
      </c>
      <c r="FU76" s="175"/>
      <c r="FV76" s="176" t="s">
        <v>213</v>
      </c>
      <c r="FW76" s="175"/>
      <c r="FX76" s="175"/>
      <c r="FY76" s="175"/>
      <c r="FZ76" s="176" t="s">
        <v>232</v>
      </c>
      <c r="GA76" s="176">
        <v>0</v>
      </c>
      <c r="GB76" s="176">
        <v>3</v>
      </c>
      <c r="GC76" s="176">
        <v>1.5</v>
      </c>
      <c r="GD76" s="176" t="s">
        <v>233</v>
      </c>
      <c r="GE76" s="176">
        <v>0.9</v>
      </c>
      <c r="GF76" s="176">
        <v>0</v>
      </c>
      <c r="GG76" s="175"/>
      <c r="GH76" s="175"/>
      <c r="GI76" s="176" t="s">
        <v>234</v>
      </c>
      <c r="GJ76" s="176" t="s">
        <v>235</v>
      </c>
      <c r="GK76" s="175"/>
      <c r="GL76" s="176">
        <v>10</v>
      </c>
      <c r="GM76" s="176" t="s">
        <v>225</v>
      </c>
      <c r="GN76" s="176">
        <v>0.5</v>
      </c>
      <c r="GO76" s="176">
        <v>0</v>
      </c>
      <c r="GP76" s="175"/>
      <c r="GQ76" s="175"/>
      <c r="GR76" s="175"/>
      <c r="GS76" s="175"/>
      <c r="GT76" s="175"/>
      <c r="GU76" s="176" t="s">
        <v>213</v>
      </c>
      <c r="GV76" s="175"/>
      <c r="GW76" s="176" t="s">
        <v>213</v>
      </c>
      <c r="GX76" s="175"/>
      <c r="GY76" s="175"/>
      <c r="GZ76" s="175"/>
      <c r="HA76" s="175"/>
      <c r="HB76" s="175"/>
      <c r="HC76" s="175"/>
      <c r="HD76" s="176" t="s">
        <v>213</v>
      </c>
      <c r="HE76" s="175"/>
      <c r="HF76" s="176" t="s">
        <v>213</v>
      </c>
      <c r="HG76" s="176">
        <v>0</v>
      </c>
      <c r="HH76" s="175"/>
      <c r="HI76" s="175"/>
      <c r="HJ76" s="175"/>
      <c r="HK76" s="175"/>
      <c r="HL76" s="175"/>
      <c r="HM76" s="176" t="s">
        <v>213</v>
      </c>
      <c r="HN76" s="175"/>
      <c r="HO76" s="176" t="s">
        <v>213</v>
      </c>
      <c r="HP76" s="176">
        <v>0</v>
      </c>
      <c r="HQ76" s="175"/>
      <c r="HR76" s="175"/>
      <c r="HS76" s="175"/>
      <c r="HT76" s="175"/>
      <c r="HU76" s="175"/>
      <c r="HV76" s="176" t="s">
        <v>213</v>
      </c>
      <c r="HW76" s="175"/>
      <c r="HX76" s="176" t="s">
        <v>213</v>
      </c>
      <c r="HY76" s="176">
        <v>3</v>
      </c>
      <c r="HZ76" s="175"/>
      <c r="IA76" s="175"/>
      <c r="IB76" s="175"/>
      <c r="IC76" s="175"/>
      <c r="ID76" s="175"/>
      <c r="IE76" s="176" t="s">
        <v>213</v>
      </c>
      <c r="IF76" s="175"/>
      <c r="IG76" s="176" t="s">
        <v>213</v>
      </c>
      <c r="IH76" s="175"/>
      <c r="II76" s="175"/>
      <c r="IJ76" s="175"/>
      <c r="IK76" s="175"/>
      <c r="IL76" s="175"/>
      <c r="IM76" s="175"/>
      <c r="IN76" s="176" t="s">
        <v>213</v>
      </c>
      <c r="IO76" s="175"/>
      <c r="IP76" s="176" t="s">
        <v>213</v>
      </c>
      <c r="IQ76" s="175"/>
      <c r="IR76" s="175"/>
      <c r="IS76" s="175"/>
      <c r="IT76" s="175"/>
      <c r="IU76" s="175"/>
      <c r="IV76" s="175"/>
      <c r="IW76" s="176" t="s">
        <v>213</v>
      </c>
      <c r="IX76" s="175"/>
      <c r="IY76" s="176" t="s">
        <v>213</v>
      </c>
      <c r="IZ76" s="175"/>
      <c r="JA76" s="175"/>
      <c r="JB76" s="175"/>
      <c r="JC76" s="175"/>
      <c r="JD76" s="175"/>
      <c r="JE76" s="175"/>
      <c r="JF76" s="176" t="s">
        <v>213</v>
      </c>
      <c r="JG76" s="175"/>
      <c r="JH76" s="176" t="s">
        <v>213</v>
      </c>
      <c r="JI76" s="175"/>
      <c r="JJ76" s="175"/>
      <c r="JK76" s="175"/>
      <c r="JL76" s="175"/>
      <c r="JM76" s="175"/>
      <c r="JN76" s="175"/>
      <c r="JO76" s="176" t="s">
        <v>213</v>
      </c>
      <c r="JP76" s="175"/>
      <c r="JQ76" s="176" t="s">
        <v>213</v>
      </c>
      <c r="JR76" s="175"/>
      <c r="JS76" s="175"/>
      <c r="JT76" s="175"/>
      <c r="JU76" s="175"/>
      <c r="JV76" s="175"/>
      <c r="JW76" s="175"/>
      <c r="JX76" s="176" t="s">
        <v>213</v>
      </c>
      <c r="JY76" s="175"/>
      <c r="JZ76" s="176" t="s">
        <v>213</v>
      </c>
      <c r="KA76" s="175"/>
      <c r="KB76" s="175"/>
      <c r="KC76" s="175"/>
      <c r="KD76" s="175"/>
      <c r="KE76" s="175"/>
      <c r="KF76" s="175"/>
      <c r="KG76" s="176" t="s">
        <v>213</v>
      </c>
      <c r="KH76" s="175"/>
      <c r="KI76" s="176" t="s">
        <v>213</v>
      </c>
      <c r="KJ76" s="175"/>
      <c r="KK76" s="175"/>
      <c r="KL76" s="175"/>
      <c r="KM76" s="175"/>
      <c r="KN76" s="175"/>
      <c r="KO76" s="175"/>
      <c r="KP76" s="176" t="s">
        <v>213</v>
      </c>
      <c r="KQ76" s="175"/>
      <c r="KR76" s="176" t="s">
        <v>213</v>
      </c>
      <c r="KS76" s="175"/>
      <c r="KT76" s="176" t="s">
        <v>275</v>
      </c>
      <c r="KU76" s="175"/>
      <c r="KV76" s="175"/>
      <c r="KW76" s="175"/>
      <c r="KX76" s="175"/>
      <c r="KY76" s="176" t="s">
        <v>213</v>
      </c>
      <c r="KZ76" s="175"/>
      <c r="LA76" s="176" t="s">
        <v>213</v>
      </c>
      <c r="LB76" s="175"/>
      <c r="LC76" s="175"/>
      <c r="LD76" s="175"/>
      <c r="LE76" s="175"/>
      <c r="LF76" s="175"/>
      <c r="LG76" s="175"/>
      <c r="LH76" s="176" t="s">
        <v>213</v>
      </c>
      <c r="LI76" s="175"/>
      <c r="LJ76" s="176" t="s">
        <v>213</v>
      </c>
      <c r="LK76" s="175"/>
      <c r="LL76" s="175"/>
      <c r="LM76" s="175"/>
      <c r="LN76" s="175"/>
      <c r="LO76" s="175"/>
      <c r="LP76" s="175"/>
      <c r="LQ76" s="176" t="s">
        <v>213</v>
      </c>
      <c r="LR76" s="175"/>
      <c r="LS76" s="176" t="s">
        <v>213</v>
      </c>
      <c r="LT76" s="175"/>
      <c r="LU76" s="175"/>
      <c r="LV76" s="175"/>
      <c r="LW76" s="175"/>
      <c r="LX76" s="175"/>
      <c r="LY76" s="175"/>
      <c r="LZ76" s="176" t="s">
        <v>213</v>
      </c>
      <c r="MA76" s="175"/>
      <c r="MB76" s="176" t="s">
        <v>213</v>
      </c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</row>
    <row r="77" spans="1:421" x14ac:dyDescent="0.25">
      <c r="A77" s="176">
        <v>11286</v>
      </c>
      <c r="B77" s="176" t="s">
        <v>389</v>
      </c>
      <c r="C77" s="176" t="s">
        <v>331</v>
      </c>
      <c r="D77" s="176" t="s">
        <v>337</v>
      </c>
      <c r="E77" s="176" t="s">
        <v>0</v>
      </c>
      <c r="F77" s="176" t="s">
        <v>278</v>
      </c>
      <c r="G77" s="175"/>
      <c r="H77" s="175"/>
      <c r="I77" s="176">
        <v>49</v>
      </c>
      <c r="J77" s="176" t="s">
        <v>338</v>
      </c>
      <c r="K77" s="175"/>
      <c r="L77" s="175"/>
      <c r="M77" s="175"/>
      <c r="N77" s="176" t="s">
        <v>213</v>
      </c>
      <c r="O77" s="175"/>
      <c r="P77" s="176" t="s">
        <v>213</v>
      </c>
      <c r="Q77" s="175"/>
      <c r="R77" s="175"/>
      <c r="S77" s="175"/>
      <c r="T77" s="176" t="s">
        <v>237</v>
      </c>
      <c r="U77" s="175"/>
      <c r="V77" s="175"/>
      <c r="W77" s="176" t="s">
        <v>213</v>
      </c>
      <c r="X77" s="175"/>
      <c r="Y77" s="176" t="s">
        <v>213</v>
      </c>
      <c r="Z77" s="175"/>
      <c r="AA77" s="175"/>
      <c r="AB77" s="175"/>
      <c r="AC77" s="175"/>
      <c r="AD77" s="175"/>
      <c r="AE77" s="175"/>
      <c r="AF77" s="176" t="s">
        <v>213</v>
      </c>
      <c r="AG77" s="175"/>
      <c r="AH77" s="176" t="s">
        <v>213</v>
      </c>
      <c r="AI77" s="175"/>
      <c r="AJ77" s="175"/>
      <c r="AK77" s="175"/>
      <c r="AL77" s="176" t="s">
        <v>238</v>
      </c>
      <c r="AM77" s="175"/>
      <c r="AN77" s="175"/>
      <c r="AO77" s="176" t="s">
        <v>213</v>
      </c>
      <c r="AP77" s="175"/>
      <c r="AQ77" s="176" t="s">
        <v>213</v>
      </c>
      <c r="AR77" s="175"/>
      <c r="AS77" s="175"/>
      <c r="AT77" s="175"/>
      <c r="AU77" s="175"/>
      <c r="AV77" s="175"/>
      <c r="AW77" s="175"/>
      <c r="AX77" s="176" t="s">
        <v>213</v>
      </c>
      <c r="AY77" s="175"/>
      <c r="AZ77" s="176" t="s">
        <v>213</v>
      </c>
      <c r="BA77" s="175"/>
      <c r="BB77" s="175"/>
      <c r="BC77" s="175"/>
      <c r="BD77" s="175"/>
      <c r="BE77" s="175"/>
      <c r="BF77" s="175"/>
      <c r="BG77" s="176" t="s">
        <v>213</v>
      </c>
      <c r="BH77" s="175"/>
      <c r="BI77" s="176" t="s">
        <v>213</v>
      </c>
      <c r="BJ77" s="175"/>
      <c r="BK77" s="175"/>
      <c r="BL77" s="175"/>
      <c r="BM77" s="175"/>
      <c r="BN77" s="175"/>
      <c r="BO77" s="175"/>
      <c r="BP77" s="176" t="s">
        <v>213</v>
      </c>
      <c r="BQ77" s="175"/>
      <c r="BR77" s="176" t="s">
        <v>213</v>
      </c>
      <c r="BS77" s="175"/>
      <c r="BT77" s="175"/>
      <c r="BU77" s="175"/>
      <c r="BV77" s="175"/>
      <c r="BW77" s="175"/>
      <c r="BX77" s="175"/>
      <c r="BY77" s="176" t="s">
        <v>213</v>
      </c>
      <c r="BZ77" s="175"/>
      <c r="CA77" s="176" t="s">
        <v>213</v>
      </c>
      <c r="CB77" s="175"/>
      <c r="CC77" s="175"/>
      <c r="CD77" s="175"/>
      <c r="CE77" s="175"/>
      <c r="CF77" s="175"/>
      <c r="CG77" s="175"/>
      <c r="CH77" s="176" t="s">
        <v>213</v>
      </c>
      <c r="CI77" s="175"/>
      <c r="CJ77" s="176" t="s">
        <v>213</v>
      </c>
      <c r="CK77" s="175"/>
      <c r="CL77" s="175"/>
      <c r="CM77" s="175"/>
      <c r="CN77" s="175"/>
      <c r="CO77" s="175"/>
      <c r="CP77" s="175"/>
      <c r="CQ77" s="176" t="s">
        <v>213</v>
      </c>
      <c r="CR77" s="175"/>
      <c r="CS77" s="176" t="s">
        <v>213</v>
      </c>
      <c r="CT77" s="175"/>
      <c r="CU77" s="175"/>
      <c r="CV77" s="175"/>
      <c r="CW77" s="175"/>
      <c r="CX77" s="175"/>
      <c r="CY77" s="175"/>
      <c r="CZ77" s="176" t="s">
        <v>213</v>
      </c>
      <c r="DA77" s="175"/>
      <c r="DB77" s="176" t="s">
        <v>213</v>
      </c>
      <c r="DC77" s="175"/>
      <c r="DD77" s="175"/>
      <c r="DE77" s="175"/>
      <c r="DF77" s="175"/>
      <c r="DG77" s="175"/>
      <c r="DH77" s="175"/>
      <c r="DI77" s="176" t="s">
        <v>213</v>
      </c>
      <c r="DJ77" s="175"/>
      <c r="DK77" s="176" t="s">
        <v>213</v>
      </c>
      <c r="DL77" s="175"/>
      <c r="DM77" s="175"/>
      <c r="DN77" s="175"/>
      <c r="DO77" s="175"/>
      <c r="DP77" s="175"/>
      <c r="DQ77" s="175"/>
      <c r="DR77" s="176" t="s">
        <v>213</v>
      </c>
      <c r="DS77" s="175"/>
      <c r="DT77" s="176" t="s">
        <v>213</v>
      </c>
      <c r="DU77" s="175"/>
      <c r="DV77" s="175"/>
      <c r="DW77" s="175"/>
      <c r="DX77" s="175"/>
      <c r="DY77" s="175"/>
      <c r="DZ77" s="175"/>
      <c r="EA77" s="176" t="s">
        <v>213</v>
      </c>
      <c r="EB77" s="175"/>
      <c r="EC77" s="176" t="s">
        <v>213</v>
      </c>
      <c r="ED77" s="175"/>
      <c r="EE77" s="175"/>
      <c r="EF77" s="175"/>
      <c r="EG77" s="175"/>
      <c r="EH77" s="175"/>
      <c r="EI77" s="175"/>
      <c r="EJ77" s="176" t="s">
        <v>213</v>
      </c>
      <c r="EK77" s="175"/>
      <c r="EL77" s="176" t="s">
        <v>213</v>
      </c>
      <c r="EM77" s="175"/>
      <c r="EN77" s="175"/>
      <c r="EO77" s="175"/>
      <c r="EP77" s="175"/>
      <c r="EQ77" s="175"/>
      <c r="ER77" s="175"/>
      <c r="ES77" s="176" t="s">
        <v>213</v>
      </c>
      <c r="ET77" s="175"/>
      <c r="EU77" s="176" t="s">
        <v>213</v>
      </c>
      <c r="EV77" s="175"/>
      <c r="EW77" s="175"/>
      <c r="EX77" s="175"/>
      <c r="EY77" s="175"/>
      <c r="EZ77" s="175"/>
      <c r="FA77" s="175"/>
      <c r="FB77" s="176" t="s">
        <v>213</v>
      </c>
      <c r="FC77" s="175"/>
      <c r="FD77" s="176" t="s">
        <v>213</v>
      </c>
      <c r="FE77" s="175"/>
      <c r="FF77" s="175"/>
      <c r="FG77" s="175"/>
      <c r="FH77" s="175"/>
      <c r="FI77" s="175"/>
      <c r="FJ77" s="175"/>
      <c r="FK77" s="176" t="s">
        <v>213</v>
      </c>
      <c r="FL77" s="175"/>
      <c r="FM77" s="176" t="s">
        <v>213</v>
      </c>
      <c r="FN77" s="175"/>
      <c r="FO77" s="175"/>
      <c r="FP77" s="175"/>
      <c r="FQ77" s="175"/>
      <c r="FR77" s="175"/>
      <c r="FS77" s="175"/>
      <c r="FT77" s="176" t="s">
        <v>213</v>
      </c>
      <c r="FU77" s="175"/>
      <c r="FV77" s="176" t="s">
        <v>213</v>
      </c>
      <c r="FW77" s="175"/>
      <c r="FX77" s="175"/>
      <c r="FY77" s="175"/>
      <c r="FZ77" s="175"/>
      <c r="GA77" s="175"/>
      <c r="GB77" s="175"/>
      <c r="GC77" s="176" t="s">
        <v>213</v>
      </c>
      <c r="GD77" s="175"/>
      <c r="GE77" s="176" t="s">
        <v>213</v>
      </c>
      <c r="GF77" s="175"/>
      <c r="GG77" s="175"/>
      <c r="GH77" s="175"/>
      <c r="GI77" s="175"/>
      <c r="GJ77" s="175"/>
      <c r="GK77" s="175"/>
      <c r="GL77" s="176" t="s">
        <v>213</v>
      </c>
      <c r="GM77" s="175"/>
      <c r="GN77" s="176" t="s">
        <v>213</v>
      </c>
      <c r="GO77" s="175"/>
      <c r="GP77" s="175"/>
      <c r="GQ77" s="175"/>
      <c r="GR77" s="175"/>
      <c r="GS77" s="175"/>
      <c r="GT77" s="175"/>
      <c r="GU77" s="176" t="s">
        <v>213</v>
      </c>
      <c r="GV77" s="175"/>
      <c r="GW77" s="176" t="s">
        <v>213</v>
      </c>
      <c r="GX77" s="175"/>
      <c r="GY77" s="175"/>
      <c r="GZ77" s="175"/>
      <c r="HA77" s="175"/>
      <c r="HB77" s="175"/>
      <c r="HC77" s="175"/>
      <c r="HD77" s="176" t="s">
        <v>213</v>
      </c>
      <c r="HE77" s="175"/>
      <c r="HF77" s="176" t="s">
        <v>213</v>
      </c>
      <c r="HG77" s="175"/>
      <c r="HH77" s="175"/>
      <c r="HI77" s="175"/>
      <c r="HJ77" s="175"/>
      <c r="HK77" s="175"/>
      <c r="HL77" s="175"/>
      <c r="HM77" s="176" t="s">
        <v>213</v>
      </c>
      <c r="HN77" s="175"/>
      <c r="HO77" s="176" t="s">
        <v>213</v>
      </c>
      <c r="HP77" s="175"/>
      <c r="HQ77" s="175"/>
      <c r="HR77" s="175"/>
      <c r="HS77" s="175"/>
      <c r="HT77" s="175"/>
      <c r="HU77" s="175"/>
      <c r="HV77" s="176" t="s">
        <v>213</v>
      </c>
      <c r="HW77" s="175"/>
      <c r="HX77" s="176" t="s">
        <v>213</v>
      </c>
      <c r="HY77" s="175"/>
      <c r="HZ77" s="175"/>
      <c r="IA77" s="175"/>
      <c r="IB77" s="175"/>
      <c r="IC77" s="175"/>
      <c r="ID77" s="175"/>
      <c r="IE77" s="176" t="s">
        <v>213</v>
      </c>
      <c r="IF77" s="175"/>
      <c r="IG77" s="176" t="s">
        <v>213</v>
      </c>
      <c r="IH77" s="175"/>
      <c r="II77" s="175"/>
      <c r="IJ77" s="175"/>
      <c r="IK77" s="175"/>
      <c r="IL77" s="175"/>
      <c r="IM77" s="175"/>
      <c r="IN77" s="176" t="s">
        <v>213</v>
      </c>
      <c r="IO77" s="175"/>
      <c r="IP77" s="176" t="s">
        <v>213</v>
      </c>
      <c r="IQ77" s="175"/>
      <c r="IR77" s="175"/>
      <c r="IS77" s="175"/>
      <c r="IT77" s="175"/>
      <c r="IU77" s="175"/>
      <c r="IV77" s="175"/>
      <c r="IW77" s="176" t="s">
        <v>213</v>
      </c>
      <c r="IX77" s="175"/>
      <c r="IY77" s="176" t="s">
        <v>213</v>
      </c>
      <c r="IZ77" s="175"/>
      <c r="JA77" s="175"/>
      <c r="JB77" s="175"/>
      <c r="JC77" s="175"/>
      <c r="JD77" s="175"/>
      <c r="JE77" s="175"/>
      <c r="JF77" s="176" t="s">
        <v>213</v>
      </c>
      <c r="JG77" s="175"/>
      <c r="JH77" s="176" t="s">
        <v>213</v>
      </c>
      <c r="JI77" s="175"/>
      <c r="JJ77" s="175"/>
      <c r="JK77" s="175"/>
      <c r="JL77" s="175"/>
      <c r="JM77" s="175"/>
      <c r="JN77" s="175"/>
      <c r="JO77" s="176" t="s">
        <v>213</v>
      </c>
      <c r="JP77" s="175"/>
      <c r="JQ77" s="176" t="s">
        <v>213</v>
      </c>
      <c r="JR77" s="175"/>
      <c r="JS77" s="175"/>
      <c r="JT77" s="175"/>
      <c r="JU77" s="175"/>
      <c r="JV77" s="175"/>
      <c r="JW77" s="175"/>
      <c r="JX77" s="176" t="s">
        <v>213</v>
      </c>
      <c r="JY77" s="175"/>
      <c r="JZ77" s="176" t="s">
        <v>213</v>
      </c>
      <c r="KA77" s="175"/>
      <c r="KB77" s="175"/>
      <c r="KC77" s="175"/>
      <c r="KD77" s="175"/>
      <c r="KE77" s="175"/>
      <c r="KF77" s="175"/>
      <c r="KG77" s="176" t="s">
        <v>213</v>
      </c>
      <c r="KH77" s="175"/>
      <c r="KI77" s="176" t="s">
        <v>213</v>
      </c>
      <c r="KJ77" s="175"/>
      <c r="KK77" s="175"/>
      <c r="KL77" s="175"/>
      <c r="KM77" s="175"/>
      <c r="KN77" s="175"/>
      <c r="KO77" s="175"/>
      <c r="KP77" s="176" t="s">
        <v>213</v>
      </c>
      <c r="KQ77" s="175"/>
      <c r="KR77" s="176" t="s">
        <v>213</v>
      </c>
      <c r="KS77" s="175"/>
      <c r="KT77" s="175"/>
      <c r="KU77" s="175"/>
      <c r="KV77" s="175"/>
      <c r="KW77" s="175"/>
      <c r="KX77" s="175"/>
      <c r="KY77" s="176" t="s">
        <v>213</v>
      </c>
      <c r="KZ77" s="175"/>
      <c r="LA77" s="176" t="s">
        <v>213</v>
      </c>
      <c r="LB77" s="175"/>
      <c r="LC77" s="175"/>
      <c r="LD77" s="175"/>
      <c r="LE77" s="175"/>
      <c r="LF77" s="175"/>
      <c r="LG77" s="175"/>
      <c r="LH77" s="176" t="s">
        <v>213</v>
      </c>
      <c r="LI77" s="175"/>
      <c r="LJ77" s="176" t="s">
        <v>213</v>
      </c>
      <c r="LK77" s="175"/>
      <c r="LL77" s="175"/>
      <c r="LM77" s="175"/>
      <c r="LN77" s="175"/>
      <c r="LO77" s="175"/>
      <c r="LP77" s="175"/>
      <c r="LQ77" s="176" t="s">
        <v>213</v>
      </c>
      <c r="LR77" s="175"/>
      <c r="LS77" s="176" t="s">
        <v>213</v>
      </c>
      <c r="LT77" s="175"/>
      <c r="LU77" s="175"/>
      <c r="LV77" s="175"/>
      <c r="LW77" s="175"/>
      <c r="LX77" s="175"/>
      <c r="LY77" s="175"/>
      <c r="LZ77" s="176" t="s">
        <v>213</v>
      </c>
      <c r="MA77" s="175"/>
      <c r="MB77" s="176" t="s">
        <v>213</v>
      </c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</row>
    <row r="78" spans="1:421" x14ac:dyDescent="0.25">
      <c r="A78" s="176">
        <v>11287</v>
      </c>
      <c r="B78" s="176" t="s">
        <v>390</v>
      </c>
      <c r="C78" s="176" t="s">
        <v>391</v>
      </c>
      <c r="D78" s="176" t="s">
        <v>337</v>
      </c>
      <c r="E78" s="176" t="s">
        <v>0</v>
      </c>
      <c r="F78" s="176" t="s">
        <v>392</v>
      </c>
      <c r="G78" s="175"/>
      <c r="H78" s="175"/>
      <c r="I78" s="176">
        <v>187</v>
      </c>
      <c r="J78" s="176" t="s">
        <v>338</v>
      </c>
      <c r="K78" s="176" t="s">
        <v>252</v>
      </c>
      <c r="L78" s="176">
        <v>0</v>
      </c>
      <c r="M78" s="176">
        <v>15</v>
      </c>
      <c r="N78" s="176">
        <v>7.5</v>
      </c>
      <c r="O78" s="176" t="s">
        <v>218</v>
      </c>
      <c r="P78" s="176">
        <v>0.75</v>
      </c>
      <c r="Q78" s="175"/>
      <c r="R78" s="175"/>
      <c r="S78" s="176" t="s">
        <v>339</v>
      </c>
      <c r="T78" s="176" t="s">
        <v>219</v>
      </c>
      <c r="U78" s="176" t="s">
        <v>220</v>
      </c>
      <c r="V78" s="175"/>
      <c r="W78" s="176">
        <v>20</v>
      </c>
      <c r="X78" s="176" t="s">
        <v>221</v>
      </c>
      <c r="Y78" s="176">
        <v>0.25</v>
      </c>
      <c r="Z78" s="175"/>
      <c r="AA78" s="175"/>
      <c r="AB78" s="175"/>
      <c r="AC78" s="176" t="s">
        <v>222</v>
      </c>
      <c r="AD78" s="176">
        <v>0</v>
      </c>
      <c r="AE78" s="176">
        <v>3</v>
      </c>
      <c r="AF78" s="176">
        <v>1.5</v>
      </c>
      <c r="AG78" s="176" t="s">
        <v>218</v>
      </c>
      <c r="AH78" s="176">
        <v>0.75</v>
      </c>
      <c r="AI78" s="175"/>
      <c r="AJ78" s="175"/>
      <c r="AK78" s="175"/>
      <c r="AL78" s="176" t="s">
        <v>315</v>
      </c>
      <c r="AM78" s="176">
        <v>41136</v>
      </c>
      <c r="AN78" s="175"/>
      <c r="AO78" s="176">
        <v>11.5</v>
      </c>
      <c r="AP78" s="176" t="s">
        <v>218</v>
      </c>
      <c r="AQ78" s="176">
        <v>0.75</v>
      </c>
      <c r="AR78" s="175"/>
      <c r="AS78" s="175"/>
      <c r="AT78" s="175"/>
      <c r="AU78" s="176" t="s">
        <v>226</v>
      </c>
      <c r="AV78" s="176" t="s">
        <v>220</v>
      </c>
      <c r="AW78" s="175"/>
      <c r="AX78" s="176">
        <v>20</v>
      </c>
      <c r="AY78" s="176" t="s">
        <v>221</v>
      </c>
      <c r="AZ78" s="176">
        <v>0.25</v>
      </c>
      <c r="BA78" s="175"/>
      <c r="BB78" s="175"/>
      <c r="BC78" s="175"/>
      <c r="BD78" s="176" t="s">
        <v>227</v>
      </c>
      <c r="BE78" s="176">
        <v>46</v>
      </c>
      <c r="BF78" s="176">
        <v>60</v>
      </c>
      <c r="BG78" s="176">
        <v>53</v>
      </c>
      <c r="BH78" s="176" t="s">
        <v>218</v>
      </c>
      <c r="BI78" s="176">
        <v>0.75</v>
      </c>
      <c r="BJ78" s="175"/>
      <c r="BK78" s="175"/>
      <c r="BL78" s="175"/>
      <c r="BM78" s="176" t="s">
        <v>255</v>
      </c>
      <c r="BN78" s="176">
        <v>0</v>
      </c>
      <c r="BO78" s="176">
        <v>7</v>
      </c>
      <c r="BP78" s="176">
        <v>3.5</v>
      </c>
      <c r="BQ78" s="176" t="s">
        <v>233</v>
      </c>
      <c r="BR78" s="176">
        <v>0.9</v>
      </c>
      <c r="BS78" s="176">
        <v>1</v>
      </c>
      <c r="BT78" s="175"/>
      <c r="BU78" s="175"/>
      <c r="BV78" s="175"/>
      <c r="BW78" s="175"/>
      <c r="BX78" s="175"/>
      <c r="BY78" s="176" t="s">
        <v>213</v>
      </c>
      <c r="BZ78" s="175"/>
      <c r="CA78" s="176" t="s">
        <v>213</v>
      </c>
      <c r="CB78" s="176">
        <v>0</v>
      </c>
      <c r="CC78" s="175"/>
      <c r="CD78" s="175"/>
      <c r="CE78" s="175"/>
      <c r="CF78" s="175"/>
      <c r="CG78" s="175"/>
      <c r="CH78" s="176" t="s">
        <v>213</v>
      </c>
      <c r="CI78" s="175"/>
      <c r="CJ78" s="176" t="s">
        <v>213</v>
      </c>
      <c r="CK78" s="176">
        <v>0</v>
      </c>
      <c r="CL78" s="175"/>
      <c r="CM78" s="175"/>
      <c r="CN78" s="175"/>
      <c r="CO78" s="175"/>
      <c r="CP78" s="175"/>
      <c r="CQ78" s="176" t="s">
        <v>213</v>
      </c>
      <c r="CR78" s="175"/>
      <c r="CS78" s="176" t="s">
        <v>213</v>
      </c>
      <c r="CT78" s="175"/>
      <c r="CU78" s="175"/>
      <c r="CV78" s="175"/>
      <c r="CW78" s="175"/>
      <c r="CX78" s="175"/>
      <c r="CY78" s="175"/>
      <c r="CZ78" s="176" t="s">
        <v>213</v>
      </c>
      <c r="DA78" s="175"/>
      <c r="DB78" s="176" t="s">
        <v>213</v>
      </c>
      <c r="DC78" s="175"/>
      <c r="DD78" s="175"/>
      <c r="DE78" s="175"/>
      <c r="DF78" s="175"/>
      <c r="DG78" s="175"/>
      <c r="DH78" s="175"/>
      <c r="DI78" s="176" t="s">
        <v>213</v>
      </c>
      <c r="DJ78" s="175"/>
      <c r="DK78" s="176" t="s">
        <v>213</v>
      </c>
      <c r="DL78" s="175"/>
      <c r="DM78" s="175"/>
      <c r="DN78" s="175"/>
      <c r="DO78" s="176" t="s">
        <v>328</v>
      </c>
      <c r="DP78" s="176">
        <v>41136</v>
      </c>
      <c r="DQ78" s="175"/>
      <c r="DR78" s="176">
        <v>11.5</v>
      </c>
      <c r="DS78" s="176" t="s">
        <v>218</v>
      </c>
      <c r="DT78" s="176">
        <v>0.75</v>
      </c>
      <c r="DU78" s="175"/>
      <c r="DV78" s="175"/>
      <c r="DW78" s="175"/>
      <c r="DX78" s="176" t="s">
        <v>229</v>
      </c>
      <c r="DY78" s="176" t="s">
        <v>224</v>
      </c>
      <c r="DZ78" s="175"/>
      <c r="EA78" s="176">
        <v>30</v>
      </c>
      <c r="EB78" s="176" t="s">
        <v>225</v>
      </c>
      <c r="EC78" s="176">
        <v>0.5</v>
      </c>
      <c r="ED78" s="175"/>
      <c r="EE78" s="175"/>
      <c r="EF78" s="175"/>
      <c r="EG78" s="176" t="s">
        <v>230</v>
      </c>
      <c r="EH78" s="176">
        <v>41136</v>
      </c>
      <c r="EI78" s="175"/>
      <c r="EJ78" s="176">
        <v>11.5</v>
      </c>
      <c r="EK78" s="176" t="s">
        <v>218</v>
      </c>
      <c r="EL78" s="176">
        <v>0.75</v>
      </c>
      <c r="EM78" s="175"/>
      <c r="EN78" s="175"/>
      <c r="EO78" s="175"/>
      <c r="EP78" s="176" t="s">
        <v>340</v>
      </c>
      <c r="EQ78" s="176">
        <v>41136</v>
      </c>
      <c r="ER78" s="175"/>
      <c r="ES78" s="176">
        <v>11.5</v>
      </c>
      <c r="ET78" s="176" t="s">
        <v>225</v>
      </c>
      <c r="EU78" s="176">
        <v>0.5</v>
      </c>
      <c r="EV78" s="175"/>
      <c r="EW78" s="175"/>
      <c r="EX78" s="175"/>
      <c r="EY78" s="175"/>
      <c r="EZ78" s="175"/>
      <c r="FA78" s="175"/>
      <c r="FB78" s="176" t="s">
        <v>213</v>
      </c>
      <c r="FC78" s="175"/>
      <c r="FD78" s="176" t="s">
        <v>213</v>
      </c>
      <c r="FE78" s="175"/>
      <c r="FF78" s="175"/>
      <c r="FG78" s="175"/>
      <c r="FH78" s="175"/>
      <c r="FI78" s="175"/>
      <c r="FJ78" s="175"/>
      <c r="FK78" s="176" t="s">
        <v>213</v>
      </c>
      <c r="FL78" s="175"/>
      <c r="FM78" s="176" t="s">
        <v>213</v>
      </c>
      <c r="FN78" s="175"/>
      <c r="FO78" s="176" t="s">
        <v>275</v>
      </c>
      <c r="FP78" s="175"/>
      <c r="FQ78" s="175"/>
      <c r="FR78" s="175"/>
      <c r="FS78" s="175"/>
      <c r="FT78" s="176" t="s">
        <v>213</v>
      </c>
      <c r="FU78" s="175"/>
      <c r="FV78" s="176" t="s">
        <v>213</v>
      </c>
      <c r="FW78" s="175"/>
      <c r="FX78" s="175"/>
      <c r="FY78" s="175"/>
      <c r="FZ78" s="175"/>
      <c r="GA78" s="175"/>
      <c r="GB78" s="175"/>
      <c r="GC78" s="176" t="s">
        <v>213</v>
      </c>
      <c r="GD78" s="175"/>
      <c r="GE78" s="176" t="s">
        <v>213</v>
      </c>
      <c r="GF78" s="175"/>
      <c r="GG78" s="175"/>
      <c r="GH78" s="175"/>
      <c r="GI78" s="176" t="s">
        <v>234</v>
      </c>
      <c r="GJ78" s="176" t="s">
        <v>235</v>
      </c>
      <c r="GK78" s="175"/>
      <c r="GL78" s="176">
        <v>10</v>
      </c>
      <c r="GM78" s="176" t="s">
        <v>225</v>
      </c>
      <c r="GN78" s="176">
        <v>0.5</v>
      </c>
      <c r="GO78" s="175"/>
      <c r="GP78" s="175"/>
      <c r="GQ78" s="175"/>
      <c r="GR78" s="175"/>
      <c r="GS78" s="175"/>
      <c r="GT78" s="175"/>
      <c r="GU78" s="176" t="s">
        <v>213</v>
      </c>
      <c r="GV78" s="175"/>
      <c r="GW78" s="176" t="s">
        <v>213</v>
      </c>
      <c r="GX78" s="175"/>
      <c r="GY78" s="175"/>
      <c r="GZ78" s="175"/>
      <c r="HA78" s="175"/>
      <c r="HB78" s="175"/>
      <c r="HC78" s="175"/>
      <c r="HD78" s="176" t="s">
        <v>213</v>
      </c>
      <c r="HE78" s="175"/>
      <c r="HF78" s="176" t="s">
        <v>213</v>
      </c>
      <c r="HG78" s="175"/>
      <c r="HH78" s="175"/>
      <c r="HI78" s="175"/>
      <c r="HJ78" s="175"/>
      <c r="HK78" s="175"/>
      <c r="HL78" s="175"/>
      <c r="HM78" s="176" t="s">
        <v>213</v>
      </c>
      <c r="HN78" s="175"/>
      <c r="HO78" s="176" t="s">
        <v>213</v>
      </c>
      <c r="HP78" s="175"/>
      <c r="HQ78" s="175"/>
      <c r="HR78" s="175"/>
      <c r="HS78" s="175"/>
      <c r="HT78" s="175"/>
      <c r="HU78" s="175"/>
      <c r="HV78" s="176" t="s">
        <v>213</v>
      </c>
      <c r="HW78" s="175"/>
      <c r="HX78" s="176" t="s">
        <v>213</v>
      </c>
      <c r="HY78" s="175"/>
      <c r="HZ78" s="175"/>
      <c r="IA78" s="175"/>
      <c r="IB78" s="175"/>
      <c r="IC78" s="175"/>
      <c r="ID78" s="175"/>
      <c r="IE78" s="176" t="s">
        <v>213</v>
      </c>
      <c r="IF78" s="175"/>
      <c r="IG78" s="176" t="s">
        <v>213</v>
      </c>
      <c r="IH78" s="175"/>
      <c r="II78" s="175"/>
      <c r="IJ78" s="175"/>
      <c r="IK78" s="175"/>
      <c r="IL78" s="175"/>
      <c r="IM78" s="175"/>
      <c r="IN78" s="176" t="s">
        <v>213</v>
      </c>
      <c r="IO78" s="175"/>
      <c r="IP78" s="176" t="s">
        <v>213</v>
      </c>
      <c r="IQ78" s="175"/>
      <c r="IR78" s="175"/>
      <c r="IS78" s="175"/>
      <c r="IT78" s="175"/>
      <c r="IU78" s="175"/>
      <c r="IV78" s="175"/>
      <c r="IW78" s="176" t="s">
        <v>213</v>
      </c>
      <c r="IX78" s="175"/>
      <c r="IY78" s="176" t="s">
        <v>213</v>
      </c>
      <c r="IZ78" s="175"/>
      <c r="JA78" s="175"/>
      <c r="JB78" s="175"/>
      <c r="JC78" s="175"/>
      <c r="JD78" s="175"/>
      <c r="JE78" s="175"/>
      <c r="JF78" s="176" t="s">
        <v>213</v>
      </c>
      <c r="JG78" s="175"/>
      <c r="JH78" s="176" t="s">
        <v>213</v>
      </c>
      <c r="JI78" s="175"/>
      <c r="JJ78" s="175"/>
      <c r="JK78" s="175"/>
      <c r="JL78" s="175"/>
      <c r="JM78" s="175"/>
      <c r="JN78" s="175"/>
      <c r="JO78" s="176" t="s">
        <v>213</v>
      </c>
      <c r="JP78" s="175"/>
      <c r="JQ78" s="176" t="s">
        <v>213</v>
      </c>
      <c r="JR78" s="175"/>
      <c r="JS78" s="175"/>
      <c r="JT78" s="175"/>
      <c r="JU78" s="175"/>
      <c r="JV78" s="175"/>
      <c r="JW78" s="175"/>
      <c r="JX78" s="176" t="s">
        <v>213</v>
      </c>
      <c r="JY78" s="175"/>
      <c r="JZ78" s="176" t="s">
        <v>213</v>
      </c>
      <c r="KA78" s="175"/>
      <c r="KB78" s="175"/>
      <c r="KC78" s="175"/>
      <c r="KD78" s="175"/>
      <c r="KE78" s="175"/>
      <c r="KF78" s="175"/>
      <c r="KG78" s="176" t="s">
        <v>213</v>
      </c>
      <c r="KH78" s="175"/>
      <c r="KI78" s="176" t="s">
        <v>213</v>
      </c>
      <c r="KJ78" s="175"/>
      <c r="KK78" s="175"/>
      <c r="KL78" s="175"/>
      <c r="KM78" s="175"/>
      <c r="KN78" s="175"/>
      <c r="KO78" s="175"/>
      <c r="KP78" s="176" t="s">
        <v>213</v>
      </c>
      <c r="KQ78" s="175"/>
      <c r="KR78" s="176" t="s">
        <v>213</v>
      </c>
      <c r="KS78" s="175"/>
      <c r="KT78" s="176" t="s">
        <v>275</v>
      </c>
      <c r="KU78" s="175"/>
      <c r="KV78" s="175"/>
      <c r="KW78" s="175"/>
      <c r="KX78" s="175"/>
      <c r="KY78" s="176" t="s">
        <v>213</v>
      </c>
      <c r="KZ78" s="175"/>
      <c r="LA78" s="176" t="s">
        <v>213</v>
      </c>
      <c r="LB78" s="175"/>
      <c r="LC78" s="175"/>
      <c r="LD78" s="175"/>
      <c r="LE78" s="175"/>
      <c r="LF78" s="175"/>
      <c r="LG78" s="175"/>
      <c r="LH78" s="176" t="s">
        <v>213</v>
      </c>
      <c r="LI78" s="175"/>
      <c r="LJ78" s="176" t="s">
        <v>213</v>
      </c>
      <c r="LK78" s="175"/>
      <c r="LL78" s="175"/>
      <c r="LM78" s="175"/>
      <c r="LN78" s="175"/>
      <c r="LO78" s="175"/>
      <c r="LP78" s="175"/>
      <c r="LQ78" s="176" t="s">
        <v>213</v>
      </c>
      <c r="LR78" s="175"/>
      <c r="LS78" s="176" t="s">
        <v>213</v>
      </c>
      <c r="LT78" s="175"/>
      <c r="LU78" s="175"/>
      <c r="LV78" s="175"/>
      <c r="LW78" s="175"/>
      <c r="LX78" s="175"/>
      <c r="LY78" s="175"/>
      <c r="LZ78" s="176" t="s">
        <v>213</v>
      </c>
      <c r="MA78" s="175"/>
      <c r="MB78" s="176" t="s">
        <v>213</v>
      </c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</row>
    <row r="79" spans="1:421" x14ac:dyDescent="0.25">
      <c r="A79" s="175"/>
      <c r="B79" s="175"/>
      <c r="C79" s="175"/>
      <c r="D79" s="175"/>
      <c r="E79" s="175"/>
      <c r="F79" s="175"/>
      <c r="G79" s="175"/>
      <c r="H79" s="175"/>
      <c r="I79" s="175"/>
      <c r="J79" s="175"/>
      <c r="K79" s="175"/>
      <c r="L79" s="175"/>
      <c r="M79" s="175"/>
      <c r="N79" s="176" t="s">
        <v>213</v>
      </c>
      <c r="O79" s="175"/>
      <c r="P79" s="176" t="s">
        <v>213</v>
      </c>
      <c r="Q79" s="175"/>
      <c r="R79" s="175"/>
      <c r="S79" s="175"/>
      <c r="T79" s="175"/>
      <c r="U79" s="175"/>
      <c r="V79" s="175"/>
      <c r="W79" s="176" t="s">
        <v>213</v>
      </c>
      <c r="X79" s="175"/>
      <c r="Y79" s="176" t="s">
        <v>213</v>
      </c>
      <c r="Z79" s="175"/>
      <c r="AA79" s="175"/>
      <c r="AB79" s="175"/>
      <c r="AC79" s="175"/>
      <c r="AD79" s="175"/>
      <c r="AE79" s="175"/>
      <c r="AF79" s="176" t="s">
        <v>213</v>
      </c>
      <c r="AG79" s="175"/>
      <c r="AH79" s="176" t="s">
        <v>213</v>
      </c>
      <c r="AI79" s="175"/>
      <c r="AJ79" s="175"/>
      <c r="AK79" s="175"/>
      <c r="AL79" s="175"/>
      <c r="AM79" s="175"/>
      <c r="AN79" s="175"/>
      <c r="AO79" s="176" t="s">
        <v>213</v>
      </c>
      <c r="AP79" s="175"/>
      <c r="AQ79" s="176" t="s">
        <v>213</v>
      </c>
      <c r="AR79" s="175"/>
      <c r="AS79" s="175"/>
      <c r="AT79" s="175"/>
      <c r="AU79" s="175"/>
      <c r="AV79" s="175"/>
      <c r="AW79" s="175"/>
      <c r="AX79" s="176" t="s">
        <v>213</v>
      </c>
      <c r="AY79" s="175"/>
      <c r="AZ79" s="176" t="s">
        <v>213</v>
      </c>
      <c r="BA79" s="175"/>
      <c r="BB79" s="175"/>
      <c r="BC79" s="175"/>
      <c r="BD79" s="175"/>
      <c r="BE79" s="175"/>
      <c r="BF79" s="175"/>
      <c r="BG79" s="176" t="s">
        <v>213</v>
      </c>
      <c r="BH79" s="175"/>
      <c r="BI79" s="176" t="s">
        <v>213</v>
      </c>
      <c r="BJ79" s="175"/>
      <c r="BK79" s="175"/>
      <c r="BL79" s="175"/>
      <c r="BM79" s="175"/>
      <c r="BN79" s="175"/>
      <c r="BO79" s="175"/>
      <c r="BP79" s="176" t="s">
        <v>213</v>
      </c>
      <c r="BQ79" s="175"/>
      <c r="BR79" s="176" t="s">
        <v>213</v>
      </c>
      <c r="BS79" s="175"/>
      <c r="BT79" s="175"/>
      <c r="BU79" s="175"/>
      <c r="BV79" s="175"/>
      <c r="BW79" s="175"/>
      <c r="BX79" s="175"/>
      <c r="BY79" s="176" t="s">
        <v>213</v>
      </c>
      <c r="BZ79" s="175"/>
      <c r="CA79" s="176" t="s">
        <v>213</v>
      </c>
      <c r="CB79" s="175"/>
      <c r="CC79" s="175"/>
      <c r="CD79" s="175"/>
      <c r="CE79" s="175"/>
      <c r="CF79" s="175"/>
      <c r="CG79" s="175"/>
      <c r="CH79" s="176" t="s">
        <v>213</v>
      </c>
      <c r="CI79" s="175"/>
      <c r="CJ79" s="176" t="s">
        <v>213</v>
      </c>
      <c r="CK79" s="175"/>
      <c r="CL79" s="175"/>
      <c r="CM79" s="175"/>
      <c r="CN79" s="175"/>
      <c r="CO79" s="175"/>
      <c r="CP79" s="175"/>
      <c r="CQ79" s="176" t="s">
        <v>213</v>
      </c>
      <c r="CR79" s="175"/>
      <c r="CS79" s="176" t="s">
        <v>213</v>
      </c>
      <c r="CT79" s="175"/>
      <c r="CU79" s="175"/>
      <c r="CV79" s="175"/>
      <c r="CW79" s="175"/>
      <c r="CX79" s="175"/>
      <c r="CY79" s="175"/>
      <c r="CZ79" s="176" t="s">
        <v>213</v>
      </c>
      <c r="DA79" s="175"/>
      <c r="DB79" s="176" t="s">
        <v>213</v>
      </c>
      <c r="DC79" s="175"/>
      <c r="DD79" s="175"/>
      <c r="DE79" s="175"/>
      <c r="DF79" s="175"/>
      <c r="DG79" s="175"/>
      <c r="DH79" s="175"/>
      <c r="DI79" s="176" t="s">
        <v>213</v>
      </c>
      <c r="DJ79" s="175"/>
      <c r="DK79" s="176" t="s">
        <v>213</v>
      </c>
      <c r="DL79" s="175"/>
      <c r="DM79" s="175"/>
      <c r="DN79" s="175"/>
      <c r="DO79" s="175"/>
      <c r="DP79" s="175"/>
      <c r="DQ79" s="175"/>
      <c r="DR79" s="176" t="s">
        <v>213</v>
      </c>
      <c r="DS79" s="175"/>
      <c r="DT79" s="176" t="s">
        <v>213</v>
      </c>
      <c r="DU79" s="175"/>
      <c r="DV79" s="175"/>
      <c r="DW79" s="175"/>
      <c r="DX79" s="175"/>
      <c r="DY79" s="175"/>
      <c r="DZ79" s="175"/>
      <c r="EA79" s="176" t="s">
        <v>213</v>
      </c>
      <c r="EB79" s="175"/>
      <c r="EC79" s="176" t="s">
        <v>213</v>
      </c>
      <c r="ED79" s="175"/>
      <c r="EE79" s="175"/>
      <c r="EF79" s="175"/>
      <c r="EG79" s="175"/>
      <c r="EH79" s="175"/>
      <c r="EI79" s="175"/>
      <c r="EJ79" s="176" t="s">
        <v>213</v>
      </c>
      <c r="EK79" s="175"/>
      <c r="EL79" s="176" t="s">
        <v>213</v>
      </c>
      <c r="EM79" s="175"/>
      <c r="EN79" s="175"/>
      <c r="EO79" s="175"/>
      <c r="EP79" s="175"/>
      <c r="EQ79" s="175"/>
      <c r="ER79" s="175"/>
      <c r="ES79" s="176" t="s">
        <v>213</v>
      </c>
      <c r="ET79" s="175"/>
      <c r="EU79" s="176" t="s">
        <v>213</v>
      </c>
      <c r="EV79" s="175"/>
      <c r="EW79" s="175"/>
      <c r="EX79" s="175"/>
      <c r="EY79" s="175"/>
      <c r="EZ79" s="175"/>
      <c r="FA79" s="175"/>
      <c r="FB79" s="176" t="s">
        <v>213</v>
      </c>
      <c r="FC79" s="175"/>
      <c r="FD79" s="176" t="s">
        <v>213</v>
      </c>
      <c r="FE79" s="175"/>
      <c r="FF79" s="175"/>
      <c r="FG79" s="175"/>
      <c r="FH79" s="175"/>
      <c r="FI79" s="175"/>
      <c r="FJ79" s="175"/>
      <c r="FK79" s="176" t="s">
        <v>213</v>
      </c>
      <c r="FL79" s="175"/>
      <c r="FM79" s="176" t="s">
        <v>213</v>
      </c>
      <c r="FN79" s="175"/>
      <c r="FO79" s="175"/>
      <c r="FP79" s="175"/>
      <c r="FQ79" s="175"/>
      <c r="FR79" s="175"/>
      <c r="FS79" s="175"/>
      <c r="FT79" s="176" t="s">
        <v>213</v>
      </c>
      <c r="FU79" s="175"/>
      <c r="FV79" s="176" t="s">
        <v>213</v>
      </c>
      <c r="FW79" s="175"/>
      <c r="FX79" s="175"/>
      <c r="FY79" s="175"/>
      <c r="FZ79" s="175"/>
      <c r="GA79" s="175"/>
      <c r="GB79" s="175"/>
      <c r="GC79" s="176" t="s">
        <v>213</v>
      </c>
      <c r="GD79" s="175"/>
      <c r="GE79" s="176" t="s">
        <v>213</v>
      </c>
      <c r="GF79" s="175"/>
      <c r="GG79" s="175"/>
      <c r="GH79" s="175"/>
      <c r="GI79" s="175"/>
      <c r="GJ79" s="175"/>
      <c r="GK79" s="175"/>
      <c r="GL79" s="176" t="s">
        <v>213</v>
      </c>
      <c r="GM79" s="175"/>
      <c r="GN79" s="176" t="s">
        <v>213</v>
      </c>
      <c r="GO79" s="175"/>
      <c r="GP79" s="175"/>
      <c r="GQ79" s="175"/>
      <c r="GR79" s="175"/>
      <c r="GS79" s="175"/>
      <c r="GT79" s="175"/>
      <c r="GU79" s="176" t="s">
        <v>213</v>
      </c>
      <c r="GV79" s="175"/>
      <c r="GW79" s="176" t="s">
        <v>213</v>
      </c>
      <c r="GX79" s="175"/>
      <c r="GY79" s="175"/>
      <c r="GZ79" s="175"/>
      <c r="HA79" s="175"/>
      <c r="HB79" s="175"/>
      <c r="HC79" s="175"/>
      <c r="HD79" s="176" t="s">
        <v>213</v>
      </c>
      <c r="HE79" s="175"/>
      <c r="HF79" s="176" t="s">
        <v>213</v>
      </c>
      <c r="HG79" s="175"/>
      <c r="HH79" s="175"/>
      <c r="HI79" s="175"/>
      <c r="HJ79" s="175"/>
      <c r="HK79" s="175"/>
      <c r="HL79" s="175"/>
      <c r="HM79" s="176" t="s">
        <v>213</v>
      </c>
      <c r="HN79" s="175"/>
      <c r="HO79" s="176" t="s">
        <v>213</v>
      </c>
      <c r="HP79" s="175"/>
      <c r="HQ79" s="175"/>
      <c r="HR79" s="175"/>
      <c r="HS79" s="175"/>
      <c r="HT79" s="175"/>
      <c r="HU79" s="175"/>
      <c r="HV79" s="176" t="s">
        <v>213</v>
      </c>
      <c r="HW79" s="175"/>
      <c r="HX79" s="176" t="s">
        <v>213</v>
      </c>
      <c r="HY79" s="175"/>
      <c r="HZ79" s="175"/>
      <c r="IA79" s="175"/>
      <c r="IB79" s="175"/>
      <c r="IC79" s="175"/>
      <c r="ID79" s="175"/>
      <c r="IE79" s="176" t="s">
        <v>213</v>
      </c>
      <c r="IF79" s="175"/>
      <c r="IG79" s="176" t="s">
        <v>213</v>
      </c>
      <c r="IH79" s="175"/>
      <c r="II79" s="175"/>
      <c r="IJ79" s="175"/>
      <c r="IK79" s="175"/>
      <c r="IL79" s="175"/>
      <c r="IM79" s="175"/>
      <c r="IN79" s="176" t="s">
        <v>213</v>
      </c>
      <c r="IO79" s="175"/>
      <c r="IP79" s="176" t="s">
        <v>213</v>
      </c>
      <c r="IQ79" s="175"/>
      <c r="IR79" s="175"/>
      <c r="IS79" s="175"/>
      <c r="IT79" s="175"/>
      <c r="IU79" s="175"/>
      <c r="IV79" s="175"/>
      <c r="IW79" s="176" t="s">
        <v>213</v>
      </c>
      <c r="IX79" s="175"/>
      <c r="IY79" s="176" t="s">
        <v>213</v>
      </c>
      <c r="IZ79" s="175"/>
      <c r="JA79" s="175"/>
      <c r="JB79" s="175"/>
      <c r="JC79" s="175"/>
      <c r="JD79" s="175"/>
      <c r="JE79" s="175"/>
      <c r="JF79" s="176" t="s">
        <v>213</v>
      </c>
      <c r="JG79" s="175"/>
      <c r="JH79" s="176" t="s">
        <v>213</v>
      </c>
      <c r="JI79" s="175"/>
      <c r="JJ79" s="175"/>
      <c r="JK79" s="175"/>
      <c r="JL79" s="175"/>
      <c r="JM79" s="175"/>
      <c r="JN79" s="175"/>
      <c r="JO79" s="176" t="s">
        <v>213</v>
      </c>
      <c r="JP79" s="175"/>
      <c r="JQ79" s="176" t="s">
        <v>213</v>
      </c>
      <c r="JR79" s="175"/>
      <c r="JS79" s="175"/>
      <c r="JT79" s="175"/>
      <c r="JU79" s="175"/>
      <c r="JV79" s="175"/>
      <c r="JW79" s="175"/>
      <c r="JX79" s="176" t="s">
        <v>213</v>
      </c>
      <c r="JY79" s="175"/>
      <c r="JZ79" s="176" t="s">
        <v>213</v>
      </c>
      <c r="KA79" s="175"/>
      <c r="KB79" s="175"/>
      <c r="KC79" s="175"/>
      <c r="KD79" s="175"/>
      <c r="KE79" s="175"/>
      <c r="KF79" s="175"/>
      <c r="KG79" s="176" t="s">
        <v>213</v>
      </c>
      <c r="KH79" s="175"/>
      <c r="KI79" s="176" t="s">
        <v>213</v>
      </c>
      <c r="KJ79" s="175"/>
      <c r="KK79" s="175"/>
      <c r="KL79" s="175"/>
      <c r="KM79" s="175"/>
      <c r="KN79" s="175"/>
      <c r="KO79" s="175"/>
      <c r="KP79" s="176" t="s">
        <v>213</v>
      </c>
      <c r="KQ79" s="175"/>
      <c r="KR79" s="176" t="s">
        <v>213</v>
      </c>
      <c r="KS79" s="175"/>
      <c r="KT79" s="175"/>
      <c r="KU79" s="175"/>
      <c r="KV79" s="175"/>
      <c r="KW79" s="175"/>
      <c r="KX79" s="175"/>
      <c r="KY79" s="176" t="s">
        <v>213</v>
      </c>
      <c r="KZ79" s="175"/>
      <c r="LA79" s="176" t="s">
        <v>213</v>
      </c>
      <c r="LB79" s="175"/>
      <c r="LC79" s="175"/>
      <c r="LD79" s="175"/>
      <c r="LE79" s="175"/>
      <c r="LF79" s="175"/>
      <c r="LG79" s="175"/>
      <c r="LH79" s="176" t="s">
        <v>213</v>
      </c>
      <c r="LI79" s="175"/>
      <c r="LJ79" s="176" t="s">
        <v>213</v>
      </c>
      <c r="LK79" s="175"/>
      <c r="LL79" s="175"/>
      <c r="LM79" s="175"/>
      <c r="LN79" s="175"/>
      <c r="LO79" s="175"/>
      <c r="LP79" s="175"/>
      <c r="LQ79" s="176" t="s">
        <v>213</v>
      </c>
      <c r="LR79" s="175"/>
      <c r="LS79" s="176" t="s">
        <v>213</v>
      </c>
      <c r="LT79" s="175"/>
      <c r="LU79" s="175"/>
      <c r="LV79" s="175"/>
      <c r="LW79" s="175"/>
      <c r="LX79" s="175"/>
      <c r="LY79" s="175"/>
      <c r="LZ79" s="176" t="s">
        <v>213</v>
      </c>
      <c r="MA79" s="175"/>
      <c r="MB79" s="176" t="s">
        <v>213</v>
      </c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</row>
    <row r="80" spans="1:421" x14ac:dyDescent="0.25">
      <c r="A80" s="176" t="s">
        <v>393</v>
      </c>
      <c r="B80" s="175"/>
      <c r="C80" s="175"/>
      <c r="D80" s="175"/>
      <c r="E80" s="175"/>
      <c r="F80" s="175"/>
      <c r="G80" s="175"/>
      <c r="H80" s="175"/>
      <c r="I80" s="175"/>
      <c r="J80" s="175"/>
      <c r="K80" s="175"/>
      <c r="L80" s="175"/>
      <c r="M80" s="175"/>
      <c r="N80" s="176" t="s">
        <v>213</v>
      </c>
      <c r="O80" s="175"/>
      <c r="P80" s="176" t="s">
        <v>213</v>
      </c>
      <c r="Q80" s="175"/>
      <c r="R80" s="175"/>
      <c r="S80" s="175"/>
      <c r="T80" s="175"/>
      <c r="U80" s="175"/>
      <c r="V80" s="175"/>
      <c r="W80" s="176" t="s">
        <v>213</v>
      </c>
      <c r="X80" s="175"/>
      <c r="Y80" s="176" t="s">
        <v>213</v>
      </c>
      <c r="Z80" s="175"/>
      <c r="AA80" s="175"/>
      <c r="AB80" s="175"/>
      <c r="AC80" s="175"/>
      <c r="AD80" s="175"/>
      <c r="AE80" s="175"/>
      <c r="AF80" s="176" t="s">
        <v>213</v>
      </c>
      <c r="AG80" s="175"/>
      <c r="AH80" s="176" t="s">
        <v>213</v>
      </c>
      <c r="AI80" s="175"/>
      <c r="AJ80" s="175"/>
      <c r="AK80" s="175"/>
      <c r="AL80" s="175"/>
      <c r="AM80" s="175"/>
      <c r="AN80" s="175"/>
      <c r="AO80" s="176" t="s">
        <v>213</v>
      </c>
      <c r="AP80" s="175"/>
      <c r="AQ80" s="176" t="s">
        <v>213</v>
      </c>
      <c r="AR80" s="175"/>
      <c r="AS80" s="175"/>
      <c r="AT80" s="175"/>
      <c r="AU80" s="175"/>
      <c r="AV80" s="175"/>
      <c r="AW80" s="175"/>
      <c r="AX80" s="176" t="s">
        <v>213</v>
      </c>
      <c r="AY80" s="175"/>
      <c r="AZ80" s="176" t="s">
        <v>213</v>
      </c>
      <c r="BA80" s="175"/>
      <c r="BB80" s="175"/>
      <c r="BC80" s="175"/>
      <c r="BD80" s="175"/>
      <c r="BE80" s="175"/>
      <c r="BF80" s="175"/>
      <c r="BG80" s="176" t="s">
        <v>213</v>
      </c>
      <c r="BH80" s="175"/>
      <c r="BI80" s="176" t="s">
        <v>213</v>
      </c>
      <c r="BJ80" s="175"/>
      <c r="BK80" s="175"/>
      <c r="BL80" s="175"/>
      <c r="BM80" s="175"/>
      <c r="BN80" s="175"/>
      <c r="BO80" s="175"/>
      <c r="BP80" s="176" t="s">
        <v>213</v>
      </c>
      <c r="BQ80" s="175"/>
      <c r="BR80" s="176" t="s">
        <v>213</v>
      </c>
      <c r="BS80" s="175"/>
      <c r="BT80" s="175"/>
      <c r="BU80" s="175"/>
      <c r="BV80" s="175"/>
      <c r="BW80" s="175"/>
      <c r="BX80" s="175"/>
      <c r="BY80" s="176" t="s">
        <v>213</v>
      </c>
      <c r="BZ80" s="175"/>
      <c r="CA80" s="176" t="s">
        <v>213</v>
      </c>
      <c r="CB80" s="175"/>
      <c r="CC80" s="175"/>
      <c r="CD80" s="175"/>
      <c r="CE80" s="175"/>
      <c r="CF80" s="175"/>
      <c r="CG80" s="175"/>
      <c r="CH80" s="176" t="s">
        <v>213</v>
      </c>
      <c r="CI80" s="175"/>
      <c r="CJ80" s="176" t="s">
        <v>213</v>
      </c>
      <c r="CK80" s="175"/>
      <c r="CL80" s="175"/>
      <c r="CM80" s="175"/>
      <c r="CN80" s="175"/>
      <c r="CO80" s="175"/>
      <c r="CP80" s="175"/>
      <c r="CQ80" s="176" t="s">
        <v>213</v>
      </c>
      <c r="CR80" s="175"/>
      <c r="CS80" s="176" t="s">
        <v>213</v>
      </c>
      <c r="CT80" s="175"/>
      <c r="CU80" s="175"/>
      <c r="CV80" s="175"/>
      <c r="CW80" s="175"/>
      <c r="CX80" s="175"/>
      <c r="CY80" s="175"/>
      <c r="CZ80" s="176" t="s">
        <v>213</v>
      </c>
      <c r="DA80" s="175"/>
      <c r="DB80" s="176" t="s">
        <v>213</v>
      </c>
      <c r="DC80" s="175"/>
      <c r="DD80" s="175"/>
      <c r="DE80" s="175"/>
      <c r="DF80" s="175"/>
      <c r="DG80" s="175"/>
      <c r="DH80" s="175"/>
      <c r="DI80" s="176" t="s">
        <v>213</v>
      </c>
      <c r="DJ80" s="175"/>
      <c r="DK80" s="176" t="s">
        <v>213</v>
      </c>
      <c r="DL80" s="175"/>
      <c r="DM80" s="175"/>
      <c r="DN80" s="175"/>
      <c r="DO80" s="175"/>
      <c r="DP80" s="175"/>
      <c r="DQ80" s="175"/>
      <c r="DR80" s="176" t="s">
        <v>213</v>
      </c>
      <c r="DS80" s="175"/>
      <c r="DT80" s="176" t="s">
        <v>213</v>
      </c>
      <c r="DU80" s="175"/>
      <c r="DV80" s="175"/>
      <c r="DW80" s="175"/>
      <c r="DX80" s="175"/>
      <c r="DY80" s="175"/>
      <c r="DZ80" s="175"/>
      <c r="EA80" s="176" t="s">
        <v>213</v>
      </c>
      <c r="EB80" s="175"/>
      <c r="EC80" s="176" t="s">
        <v>213</v>
      </c>
      <c r="ED80" s="175"/>
      <c r="EE80" s="175"/>
      <c r="EF80" s="175"/>
      <c r="EG80" s="175"/>
      <c r="EH80" s="175"/>
      <c r="EI80" s="175"/>
      <c r="EJ80" s="176" t="s">
        <v>213</v>
      </c>
      <c r="EK80" s="175"/>
      <c r="EL80" s="176" t="s">
        <v>213</v>
      </c>
      <c r="EM80" s="175"/>
      <c r="EN80" s="175"/>
      <c r="EO80" s="175"/>
      <c r="EP80" s="175"/>
      <c r="EQ80" s="175"/>
      <c r="ER80" s="175"/>
      <c r="ES80" s="176" t="s">
        <v>213</v>
      </c>
      <c r="ET80" s="175"/>
      <c r="EU80" s="176" t="s">
        <v>213</v>
      </c>
      <c r="EV80" s="175"/>
      <c r="EW80" s="175"/>
      <c r="EX80" s="175"/>
      <c r="EY80" s="175"/>
      <c r="EZ80" s="175"/>
      <c r="FA80" s="175"/>
      <c r="FB80" s="176" t="s">
        <v>213</v>
      </c>
      <c r="FC80" s="175"/>
      <c r="FD80" s="176" t="s">
        <v>213</v>
      </c>
      <c r="FE80" s="175"/>
      <c r="FF80" s="175"/>
      <c r="FG80" s="175"/>
      <c r="FH80" s="175"/>
      <c r="FI80" s="175"/>
      <c r="FJ80" s="175"/>
      <c r="FK80" s="176" t="s">
        <v>213</v>
      </c>
      <c r="FL80" s="175"/>
      <c r="FM80" s="176" t="s">
        <v>213</v>
      </c>
      <c r="FN80" s="175"/>
      <c r="FO80" s="175"/>
      <c r="FP80" s="175"/>
      <c r="FQ80" s="175"/>
      <c r="FR80" s="175"/>
      <c r="FS80" s="175"/>
      <c r="FT80" s="176" t="s">
        <v>213</v>
      </c>
      <c r="FU80" s="175"/>
      <c r="FV80" s="176" t="s">
        <v>213</v>
      </c>
      <c r="FW80" s="175"/>
      <c r="FX80" s="175"/>
      <c r="FY80" s="175"/>
      <c r="FZ80" s="175"/>
      <c r="GA80" s="175"/>
      <c r="GB80" s="175"/>
      <c r="GC80" s="176" t="s">
        <v>213</v>
      </c>
      <c r="GD80" s="175"/>
      <c r="GE80" s="176" t="s">
        <v>213</v>
      </c>
      <c r="GF80" s="175"/>
      <c r="GG80" s="175"/>
      <c r="GH80" s="175"/>
      <c r="GI80" s="175"/>
      <c r="GJ80" s="175"/>
      <c r="GK80" s="175"/>
      <c r="GL80" s="176" t="s">
        <v>213</v>
      </c>
      <c r="GM80" s="175"/>
      <c r="GN80" s="176" t="s">
        <v>213</v>
      </c>
      <c r="GO80" s="175"/>
      <c r="GP80" s="175"/>
      <c r="GQ80" s="175"/>
      <c r="GR80" s="175"/>
      <c r="GS80" s="175"/>
      <c r="GT80" s="175"/>
      <c r="GU80" s="176" t="s">
        <v>213</v>
      </c>
      <c r="GV80" s="175"/>
      <c r="GW80" s="176" t="s">
        <v>213</v>
      </c>
      <c r="GX80" s="175"/>
      <c r="GY80" s="175"/>
      <c r="GZ80" s="175"/>
      <c r="HA80" s="175"/>
      <c r="HB80" s="175"/>
      <c r="HC80" s="175"/>
      <c r="HD80" s="176" t="s">
        <v>213</v>
      </c>
      <c r="HE80" s="175"/>
      <c r="HF80" s="176" t="s">
        <v>213</v>
      </c>
      <c r="HG80" s="175"/>
      <c r="HH80" s="175"/>
      <c r="HI80" s="175"/>
      <c r="HJ80" s="175"/>
      <c r="HK80" s="175"/>
      <c r="HL80" s="175"/>
      <c r="HM80" s="176" t="s">
        <v>213</v>
      </c>
      <c r="HN80" s="175"/>
      <c r="HO80" s="176" t="s">
        <v>213</v>
      </c>
      <c r="HP80" s="175"/>
      <c r="HQ80" s="175"/>
      <c r="HR80" s="175"/>
      <c r="HS80" s="175"/>
      <c r="HT80" s="175"/>
      <c r="HU80" s="175"/>
      <c r="HV80" s="176" t="s">
        <v>213</v>
      </c>
      <c r="HW80" s="175"/>
      <c r="HX80" s="176" t="s">
        <v>213</v>
      </c>
      <c r="HY80" s="175"/>
      <c r="HZ80" s="175"/>
      <c r="IA80" s="175"/>
      <c r="IB80" s="175"/>
      <c r="IC80" s="175"/>
      <c r="ID80" s="175"/>
      <c r="IE80" s="176" t="s">
        <v>213</v>
      </c>
      <c r="IF80" s="175"/>
      <c r="IG80" s="176" t="s">
        <v>213</v>
      </c>
      <c r="IH80" s="175"/>
      <c r="II80" s="175"/>
      <c r="IJ80" s="175"/>
      <c r="IK80" s="175"/>
      <c r="IL80" s="175"/>
      <c r="IM80" s="175"/>
      <c r="IN80" s="176" t="s">
        <v>213</v>
      </c>
      <c r="IO80" s="175"/>
      <c r="IP80" s="176" t="s">
        <v>213</v>
      </c>
      <c r="IQ80" s="175"/>
      <c r="IR80" s="175"/>
      <c r="IS80" s="175"/>
      <c r="IT80" s="175"/>
      <c r="IU80" s="175"/>
      <c r="IV80" s="175"/>
      <c r="IW80" s="176" t="s">
        <v>213</v>
      </c>
      <c r="IX80" s="175"/>
      <c r="IY80" s="176" t="s">
        <v>213</v>
      </c>
      <c r="IZ80" s="175"/>
      <c r="JA80" s="175"/>
      <c r="JB80" s="175"/>
      <c r="JC80" s="175"/>
      <c r="JD80" s="175"/>
      <c r="JE80" s="175"/>
      <c r="JF80" s="176" t="s">
        <v>213</v>
      </c>
      <c r="JG80" s="175"/>
      <c r="JH80" s="176" t="s">
        <v>213</v>
      </c>
      <c r="JI80" s="175"/>
      <c r="JJ80" s="175"/>
      <c r="JK80" s="175"/>
      <c r="JL80" s="175"/>
      <c r="JM80" s="175"/>
      <c r="JN80" s="175"/>
      <c r="JO80" s="176" t="s">
        <v>213</v>
      </c>
      <c r="JP80" s="175"/>
      <c r="JQ80" s="176" t="s">
        <v>213</v>
      </c>
      <c r="JR80" s="175"/>
      <c r="JS80" s="175"/>
      <c r="JT80" s="175"/>
      <c r="JU80" s="175"/>
      <c r="JV80" s="175"/>
      <c r="JW80" s="175"/>
      <c r="JX80" s="176" t="s">
        <v>213</v>
      </c>
      <c r="JY80" s="175"/>
      <c r="JZ80" s="176" t="s">
        <v>213</v>
      </c>
      <c r="KA80" s="175"/>
      <c r="KB80" s="175"/>
      <c r="KC80" s="175"/>
      <c r="KD80" s="175"/>
      <c r="KE80" s="175"/>
      <c r="KF80" s="175"/>
      <c r="KG80" s="176" t="s">
        <v>213</v>
      </c>
      <c r="KH80" s="175"/>
      <c r="KI80" s="176" t="s">
        <v>213</v>
      </c>
      <c r="KJ80" s="175"/>
      <c r="KK80" s="175"/>
      <c r="KL80" s="175"/>
      <c r="KM80" s="175"/>
      <c r="KN80" s="175"/>
      <c r="KO80" s="175"/>
      <c r="KP80" s="176" t="s">
        <v>213</v>
      </c>
      <c r="KQ80" s="175"/>
      <c r="KR80" s="176" t="s">
        <v>213</v>
      </c>
      <c r="KS80" s="175"/>
      <c r="KT80" s="175"/>
      <c r="KU80" s="175"/>
      <c r="KV80" s="175"/>
      <c r="KW80" s="175"/>
      <c r="KX80" s="175"/>
      <c r="KY80" s="176" t="s">
        <v>213</v>
      </c>
      <c r="KZ80" s="175"/>
      <c r="LA80" s="176" t="s">
        <v>213</v>
      </c>
      <c r="LB80" s="175"/>
      <c r="LC80" s="175"/>
      <c r="LD80" s="175"/>
      <c r="LE80" s="175"/>
      <c r="LF80" s="175"/>
      <c r="LG80" s="175"/>
      <c r="LH80" s="176" t="s">
        <v>213</v>
      </c>
      <c r="LI80" s="175"/>
      <c r="LJ80" s="176" t="s">
        <v>213</v>
      </c>
      <c r="LK80" s="175"/>
      <c r="LL80" s="175"/>
      <c r="LM80" s="175"/>
      <c r="LN80" s="175"/>
      <c r="LO80" s="175"/>
      <c r="LP80" s="175"/>
      <c r="LQ80" s="176" t="s">
        <v>213</v>
      </c>
      <c r="LR80" s="175"/>
      <c r="LS80" s="176" t="s">
        <v>213</v>
      </c>
      <c r="LT80" s="175"/>
      <c r="LU80" s="175"/>
      <c r="LV80" s="175"/>
      <c r="LW80" s="175"/>
      <c r="LX80" s="175"/>
      <c r="LY80" s="175"/>
      <c r="LZ80" s="176" t="s">
        <v>213</v>
      </c>
      <c r="MA80" s="175"/>
      <c r="MB80" s="176" t="s">
        <v>213</v>
      </c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</row>
    <row r="81" spans="1:421" x14ac:dyDescent="0.25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6" t="s">
        <v>213</v>
      </c>
      <c r="O81" s="175"/>
      <c r="P81" s="176" t="s">
        <v>213</v>
      </c>
      <c r="Q81" s="175"/>
      <c r="R81" s="175"/>
      <c r="S81" s="175"/>
      <c r="T81" s="175"/>
      <c r="U81" s="175"/>
      <c r="V81" s="175"/>
      <c r="W81" s="176" t="s">
        <v>213</v>
      </c>
      <c r="X81" s="175"/>
      <c r="Y81" s="176" t="s">
        <v>213</v>
      </c>
      <c r="Z81" s="175"/>
      <c r="AA81" s="175"/>
      <c r="AB81" s="175"/>
      <c r="AC81" s="175"/>
      <c r="AD81" s="175"/>
      <c r="AE81" s="175"/>
      <c r="AF81" s="176" t="s">
        <v>213</v>
      </c>
      <c r="AG81" s="175"/>
      <c r="AH81" s="176" t="s">
        <v>213</v>
      </c>
      <c r="AI81" s="175"/>
      <c r="AJ81" s="175"/>
      <c r="AK81" s="175"/>
      <c r="AL81" s="175"/>
      <c r="AM81" s="175"/>
      <c r="AN81" s="175"/>
      <c r="AO81" s="176" t="s">
        <v>213</v>
      </c>
      <c r="AP81" s="175"/>
      <c r="AQ81" s="176" t="s">
        <v>213</v>
      </c>
      <c r="AR81" s="175"/>
      <c r="AS81" s="175"/>
      <c r="AT81" s="175"/>
      <c r="AU81" s="175"/>
      <c r="AV81" s="175"/>
      <c r="AW81" s="175"/>
      <c r="AX81" s="176" t="s">
        <v>213</v>
      </c>
      <c r="AY81" s="175"/>
      <c r="AZ81" s="176" t="s">
        <v>213</v>
      </c>
      <c r="BA81" s="175"/>
      <c r="BB81" s="175"/>
      <c r="BC81" s="175"/>
      <c r="BD81" s="175"/>
      <c r="BE81" s="175"/>
      <c r="BF81" s="175"/>
      <c r="BG81" s="176" t="s">
        <v>213</v>
      </c>
      <c r="BH81" s="175"/>
      <c r="BI81" s="176" t="s">
        <v>213</v>
      </c>
      <c r="BJ81" s="175"/>
      <c r="BK81" s="175"/>
      <c r="BL81" s="175"/>
      <c r="BM81" s="175"/>
      <c r="BN81" s="175"/>
      <c r="BO81" s="175"/>
      <c r="BP81" s="176" t="s">
        <v>213</v>
      </c>
      <c r="BQ81" s="175"/>
      <c r="BR81" s="176" t="s">
        <v>213</v>
      </c>
      <c r="BS81" s="175"/>
      <c r="BT81" s="175"/>
      <c r="BU81" s="175"/>
      <c r="BV81" s="175"/>
      <c r="BW81" s="175"/>
      <c r="BX81" s="175"/>
      <c r="BY81" s="176" t="s">
        <v>213</v>
      </c>
      <c r="BZ81" s="175"/>
      <c r="CA81" s="176" t="s">
        <v>213</v>
      </c>
      <c r="CB81" s="175"/>
      <c r="CC81" s="175"/>
      <c r="CD81" s="175"/>
      <c r="CE81" s="175"/>
      <c r="CF81" s="175"/>
      <c r="CG81" s="175"/>
      <c r="CH81" s="176" t="s">
        <v>213</v>
      </c>
      <c r="CI81" s="175"/>
      <c r="CJ81" s="176" t="s">
        <v>213</v>
      </c>
      <c r="CK81" s="175"/>
      <c r="CL81" s="175"/>
      <c r="CM81" s="175"/>
      <c r="CN81" s="175"/>
      <c r="CO81" s="175"/>
      <c r="CP81" s="175"/>
      <c r="CQ81" s="176" t="s">
        <v>213</v>
      </c>
      <c r="CR81" s="175"/>
      <c r="CS81" s="176" t="s">
        <v>213</v>
      </c>
      <c r="CT81" s="175"/>
      <c r="CU81" s="175"/>
      <c r="CV81" s="175"/>
      <c r="CW81" s="175"/>
      <c r="CX81" s="175"/>
      <c r="CY81" s="175"/>
      <c r="CZ81" s="176" t="s">
        <v>213</v>
      </c>
      <c r="DA81" s="175"/>
      <c r="DB81" s="176" t="s">
        <v>213</v>
      </c>
      <c r="DC81" s="175"/>
      <c r="DD81" s="175"/>
      <c r="DE81" s="175"/>
      <c r="DF81" s="175"/>
      <c r="DG81" s="175"/>
      <c r="DH81" s="175"/>
      <c r="DI81" s="176" t="s">
        <v>213</v>
      </c>
      <c r="DJ81" s="175"/>
      <c r="DK81" s="176" t="s">
        <v>213</v>
      </c>
      <c r="DL81" s="175"/>
      <c r="DM81" s="175"/>
      <c r="DN81" s="175"/>
      <c r="DO81" s="175"/>
      <c r="DP81" s="175"/>
      <c r="DQ81" s="175"/>
      <c r="DR81" s="176" t="s">
        <v>213</v>
      </c>
      <c r="DS81" s="175"/>
      <c r="DT81" s="176" t="s">
        <v>213</v>
      </c>
      <c r="DU81" s="175"/>
      <c r="DV81" s="175"/>
      <c r="DW81" s="175"/>
      <c r="DX81" s="175"/>
      <c r="DY81" s="175"/>
      <c r="DZ81" s="175"/>
      <c r="EA81" s="176" t="s">
        <v>213</v>
      </c>
      <c r="EB81" s="175"/>
      <c r="EC81" s="176" t="s">
        <v>213</v>
      </c>
      <c r="ED81" s="175"/>
      <c r="EE81" s="175"/>
      <c r="EF81" s="175"/>
      <c r="EG81" s="175"/>
      <c r="EH81" s="175"/>
      <c r="EI81" s="175"/>
      <c r="EJ81" s="176" t="s">
        <v>213</v>
      </c>
      <c r="EK81" s="175"/>
      <c r="EL81" s="176" t="s">
        <v>213</v>
      </c>
      <c r="EM81" s="175"/>
      <c r="EN81" s="175"/>
      <c r="EO81" s="175"/>
      <c r="EP81" s="175"/>
      <c r="EQ81" s="175"/>
      <c r="ER81" s="175"/>
      <c r="ES81" s="176" t="s">
        <v>213</v>
      </c>
      <c r="ET81" s="175"/>
      <c r="EU81" s="176" t="s">
        <v>213</v>
      </c>
      <c r="EV81" s="175"/>
      <c r="EW81" s="175"/>
      <c r="EX81" s="175"/>
      <c r="EY81" s="175"/>
      <c r="EZ81" s="175"/>
      <c r="FA81" s="175"/>
      <c r="FB81" s="176" t="s">
        <v>213</v>
      </c>
      <c r="FC81" s="175"/>
      <c r="FD81" s="176" t="s">
        <v>213</v>
      </c>
      <c r="FE81" s="175"/>
      <c r="FF81" s="175"/>
      <c r="FG81" s="175"/>
      <c r="FH81" s="175"/>
      <c r="FI81" s="175"/>
      <c r="FJ81" s="175"/>
      <c r="FK81" s="176" t="s">
        <v>213</v>
      </c>
      <c r="FL81" s="175"/>
      <c r="FM81" s="176" t="s">
        <v>213</v>
      </c>
      <c r="FN81" s="175"/>
      <c r="FO81" s="175"/>
      <c r="FP81" s="175"/>
      <c r="FQ81" s="175"/>
      <c r="FR81" s="175"/>
      <c r="FS81" s="175"/>
      <c r="FT81" s="176" t="s">
        <v>213</v>
      </c>
      <c r="FU81" s="175"/>
      <c r="FV81" s="176" t="s">
        <v>213</v>
      </c>
      <c r="FW81" s="175"/>
      <c r="FX81" s="175"/>
      <c r="FY81" s="175"/>
      <c r="FZ81" s="175"/>
      <c r="GA81" s="175"/>
      <c r="GB81" s="175"/>
      <c r="GC81" s="176" t="s">
        <v>213</v>
      </c>
      <c r="GD81" s="175"/>
      <c r="GE81" s="176" t="s">
        <v>213</v>
      </c>
      <c r="GF81" s="175"/>
      <c r="GG81" s="175"/>
      <c r="GH81" s="175"/>
      <c r="GI81" s="175"/>
      <c r="GJ81" s="175"/>
      <c r="GK81" s="175"/>
      <c r="GL81" s="176" t="s">
        <v>213</v>
      </c>
      <c r="GM81" s="175"/>
      <c r="GN81" s="176" t="s">
        <v>213</v>
      </c>
      <c r="GO81" s="175"/>
      <c r="GP81" s="175"/>
      <c r="GQ81" s="175"/>
      <c r="GR81" s="175"/>
      <c r="GS81" s="175"/>
      <c r="GT81" s="175"/>
      <c r="GU81" s="176" t="s">
        <v>213</v>
      </c>
      <c r="GV81" s="175"/>
      <c r="GW81" s="176" t="s">
        <v>213</v>
      </c>
      <c r="GX81" s="175"/>
      <c r="GY81" s="175"/>
      <c r="GZ81" s="175"/>
      <c r="HA81" s="175"/>
      <c r="HB81" s="175"/>
      <c r="HC81" s="175"/>
      <c r="HD81" s="176" t="s">
        <v>213</v>
      </c>
      <c r="HE81" s="175"/>
      <c r="HF81" s="176" t="s">
        <v>213</v>
      </c>
      <c r="HG81" s="175"/>
      <c r="HH81" s="175"/>
      <c r="HI81" s="175"/>
      <c r="HJ81" s="175"/>
      <c r="HK81" s="175"/>
      <c r="HL81" s="175"/>
      <c r="HM81" s="176" t="s">
        <v>213</v>
      </c>
      <c r="HN81" s="175"/>
      <c r="HO81" s="176" t="s">
        <v>213</v>
      </c>
      <c r="HP81" s="175"/>
      <c r="HQ81" s="175"/>
      <c r="HR81" s="175"/>
      <c r="HS81" s="175"/>
      <c r="HT81" s="175"/>
      <c r="HU81" s="175"/>
      <c r="HV81" s="176" t="s">
        <v>213</v>
      </c>
      <c r="HW81" s="175"/>
      <c r="HX81" s="176" t="s">
        <v>213</v>
      </c>
      <c r="HY81" s="175"/>
      <c r="HZ81" s="175"/>
      <c r="IA81" s="175"/>
      <c r="IB81" s="175"/>
      <c r="IC81" s="175"/>
      <c r="ID81" s="175"/>
      <c r="IE81" s="176" t="s">
        <v>213</v>
      </c>
      <c r="IF81" s="175"/>
      <c r="IG81" s="176" t="s">
        <v>213</v>
      </c>
      <c r="IH81" s="175"/>
      <c r="II81" s="175"/>
      <c r="IJ81" s="175"/>
      <c r="IK81" s="175"/>
      <c r="IL81" s="175"/>
      <c r="IM81" s="175"/>
      <c r="IN81" s="176" t="s">
        <v>213</v>
      </c>
      <c r="IO81" s="175"/>
      <c r="IP81" s="176" t="s">
        <v>213</v>
      </c>
      <c r="IQ81" s="175"/>
      <c r="IR81" s="175"/>
      <c r="IS81" s="175"/>
      <c r="IT81" s="175"/>
      <c r="IU81" s="175"/>
      <c r="IV81" s="175"/>
      <c r="IW81" s="176" t="s">
        <v>213</v>
      </c>
      <c r="IX81" s="175"/>
      <c r="IY81" s="176" t="s">
        <v>213</v>
      </c>
      <c r="IZ81" s="175"/>
      <c r="JA81" s="175"/>
      <c r="JB81" s="175"/>
      <c r="JC81" s="175"/>
      <c r="JD81" s="175"/>
      <c r="JE81" s="175"/>
      <c r="JF81" s="176" t="s">
        <v>213</v>
      </c>
      <c r="JG81" s="175"/>
      <c r="JH81" s="176" t="s">
        <v>213</v>
      </c>
      <c r="JI81" s="175"/>
      <c r="JJ81" s="175"/>
      <c r="JK81" s="175"/>
      <c r="JL81" s="175"/>
      <c r="JM81" s="175"/>
      <c r="JN81" s="175"/>
      <c r="JO81" s="176" t="s">
        <v>213</v>
      </c>
      <c r="JP81" s="175"/>
      <c r="JQ81" s="176" t="s">
        <v>213</v>
      </c>
      <c r="JR81" s="175"/>
      <c r="JS81" s="175"/>
      <c r="JT81" s="175"/>
      <c r="JU81" s="175"/>
      <c r="JV81" s="175"/>
      <c r="JW81" s="175"/>
      <c r="JX81" s="176" t="s">
        <v>213</v>
      </c>
      <c r="JY81" s="175"/>
      <c r="JZ81" s="176" t="s">
        <v>213</v>
      </c>
      <c r="KA81" s="175"/>
      <c r="KB81" s="175"/>
      <c r="KC81" s="175"/>
      <c r="KD81" s="175"/>
      <c r="KE81" s="175"/>
      <c r="KF81" s="175"/>
      <c r="KG81" s="176" t="s">
        <v>213</v>
      </c>
      <c r="KH81" s="175"/>
      <c r="KI81" s="176" t="s">
        <v>213</v>
      </c>
      <c r="KJ81" s="175"/>
      <c r="KK81" s="175"/>
      <c r="KL81" s="175"/>
      <c r="KM81" s="175"/>
      <c r="KN81" s="175"/>
      <c r="KO81" s="175"/>
      <c r="KP81" s="176" t="s">
        <v>213</v>
      </c>
      <c r="KQ81" s="175"/>
      <c r="KR81" s="176" t="s">
        <v>213</v>
      </c>
      <c r="KS81" s="175"/>
      <c r="KT81" s="175"/>
      <c r="KU81" s="175"/>
      <c r="KV81" s="175"/>
      <c r="KW81" s="175"/>
      <c r="KX81" s="175"/>
      <c r="KY81" s="176" t="s">
        <v>213</v>
      </c>
      <c r="KZ81" s="175"/>
      <c r="LA81" s="176" t="s">
        <v>213</v>
      </c>
      <c r="LB81" s="175"/>
      <c r="LC81" s="175"/>
      <c r="LD81" s="175"/>
      <c r="LE81" s="175"/>
      <c r="LF81" s="175"/>
      <c r="LG81" s="175"/>
      <c r="LH81" s="176" t="s">
        <v>213</v>
      </c>
      <c r="LI81" s="175"/>
      <c r="LJ81" s="176" t="s">
        <v>213</v>
      </c>
      <c r="LK81" s="175"/>
      <c r="LL81" s="175"/>
      <c r="LM81" s="175"/>
      <c r="LN81" s="175"/>
      <c r="LO81" s="175"/>
      <c r="LP81" s="175"/>
      <c r="LQ81" s="176" t="s">
        <v>213</v>
      </c>
      <c r="LR81" s="175"/>
      <c r="LS81" s="176" t="s">
        <v>213</v>
      </c>
      <c r="LT81" s="175"/>
      <c r="LU81" s="175"/>
      <c r="LV81" s="175"/>
      <c r="LW81" s="175"/>
      <c r="LX81" s="175"/>
      <c r="LY81" s="175"/>
      <c r="LZ81" s="176" t="s">
        <v>213</v>
      </c>
      <c r="MA81" s="175"/>
      <c r="MB81" s="176" t="s">
        <v>213</v>
      </c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</row>
    <row r="82" spans="1:421" x14ac:dyDescent="0.25">
      <c r="A82" s="176" t="s">
        <v>394</v>
      </c>
      <c r="B82" s="175"/>
      <c r="C82" s="175"/>
      <c r="D82" s="175"/>
      <c r="E82" s="175"/>
      <c r="F82" s="175"/>
      <c r="G82" s="175"/>
      <c r="H82" s="175"/>
      <c r="I82" s="175"/>
      <c r="J82" s="175"/>
      <c r="K82" s="176" t="s">
        <v>160</v>
      </c>
      <c r="L82" s="175"/>
      <c r="M82" s="175"/>
      <c r="N82" s="176" t="s">
        <v>213</v>
      </c>
      <c r="O82" s="175"/>
      <c r="P82" s="176" t="s">
        <v>213</v>
      </c>
      <c r="Q82" s="175"/>
      <c r="R82" s="175"/>
      <c r="S82" s="175"/>
      <c r="T82" s="176" t="s">
        <v>161</v>
      </c>
      <c r="U82" s="175"/>
      <c r="V82" s="175"/>
      <c r="W82" s="176" t="s">
        <v>213</v>
      </c>
      <c r="X82" s="175"/>
      <c r="Y82" s="176" t="s">
        <v>213</v>
      </c>
      <c r="Z82" s="175"/>
      <c r="AA82" s="175"/>
      <c r="AB82" s="175"/>
      <c r="AC82" s="176" t="s">
        <v>162</v>
      </c>
      <c r="AD82" s="175"/>
      <c r="AE82" s="175"/>
      <c r="AF82" s="176" t="s">
        <v>213</v>
      </c>
      <c r="AG82" s="175"/>
      <c r="AH82" s="176" t="s">
        <v>213</v>
      </c>
      <c r="AI82" s="175"/>
      <c r="AJ82" s="175"/>
      <c r="AK82" s="175"/>
      <c r="AL82" s="176" t="s">
        <v>395</v>
      </c>
      <c r="AM82" s="175"/>
      <c r="AN82" s="175"/>
      <c r="AO82" s="176" t="s">
        <v>213</v>
      </c>
      <c r="AP82" s="175"/>
      <c r="AQ82" s="176" t="s">
        <v>213</v>
      </c>
      <c r="AR82" s="175"/>
      <c r="AS82" s="175"/>
      <c r="AT82" s="175"/>
      <c r="AU82" s="176" t="s">
        <v>164</v>
      </c>
      <c r="AV82" s="175"/>
      <c r="AW82" s="175"/>
      <c r="AX82" s="176" t="s">
        <v>213</v>
      </c>
      <c r="AY82" s="175"/>
      <c r="AZ82" s="176" t="s">
        <v>213</v>
      </c>
      <c r="BA82" s="175"/>
      <c r="BB82" s="175"/>
      <c r="BC82" s="175"/>
      <c r="BD82" s="176" t="s">
        <v>169</v>
      </c>
      <c r="BE82" s="175"/>
      <c r="BF82" s="175"/>
      <c r="BG82" s="176" t="s">
        <v>213</v>
      </c>
      <c r="BH82" s="175"/>
      <c r="BI82" s="176" t="s">
        <v>213</v>
      </c>
      <c r="BJ82" s="175"/>
      <c r="BK82" s="175"/>
      <c r="BL82" s="175"/>
      <c r="BM82" s="176" t="s">
        <v>396</v>
      </c>
      <c r="BN82" s="175"/>
      <c r="BO82" s="175"/>
      <c r="BP82" s="176" t="s">
        <v>213</v>
      </c>
      <c r="BQ82" s="175"/>
      <c r="BR82" s="176" t="s">
        <v>213</v>
      </c>
      <c r="BS82" s="175"/>
      <c r="BT82" s="175"/>
      <c r="BU82" s="175"/>
      <c r="BV82" s="176" t="s">
        <v>171</v>
      </c>
      <c r="BW82" s="175"/>
      <c r="BX82" s="175"/>
      <c r="BY82" s="176" t="s">
        <v>213</v>
      </c>
      <c r="BZ82" s="175"/>
      <c r="CA82" s="176" t="s">
        <v>213</v>
      </c>
      <c r="CB82" s="175"/>
      <c r="CC82" s="175"/>
      <c r="CD82" s="175"/>
      <c r="CE82" s="176" t="s">
        <v>172</v>
      </c>
      <c r="CF82" s="175"/>
      <c r="CG82" s="175"/>
      <c r="CH82" s="176" t="s">
        <v>213</v>
      </c>
      <c r="CI82" s="175"/>
      <c r="CJ82" s="176" t="s">
        <v>213</v>
      </c>
      <c r="CK82" s="175"/>
      <c r="CL82" s="175"/>
      <c r="CM82" s="175"/>
      <c r="CN82" s="176" t="s">
        <v>173</v>
      </c>
      <c r="CO82" s="175"/>
      <c r="CP82" s="175"/>
      <c r="CQ82" s="176" t="s">
        <v>213</v>
      </c>
      <c r="CR82" s="175"/>
      <c r="CS82" s="176" t="s">
        <v>213</v>
      </c>
      <c r="CT82" s="175"/>
      <c r="CU82" s="175"/>
      <c r="CV82" s="175"/>
      <c r="CW82" s="176" t="s">
        <v>175</v>
      </c>
      <c r="CX82" s="175"/>
      <c r="CY82" s="175"/>
      <c r="CZ82" s="176" t="s">
        <v>213</v>
      </c>
      <c r="DA82" s="175"/>
      <c r="DB82" s="176" t="s">
        <v>213</v>
      </c>
      <c r="DC82" s="175"/>
      <c r="DD82" s="175"/>
      <c r="DE82" s="175"/>
      <c r="DF82" s="176" t="s">
        <v>176</v>
      </c>
      <c r="DG82" s="175"/>
      <c r="DH82" s="175"/>
      <c r="DI82" s="176" t="s">
        <v>213</v>
      </c>
      <c r="DJ82" s="175"/>
      <c r="DK82" s="176" t="s">
        <v>213</v>
      </c>
      <c r="DL82" s="175"/>
      <c r="DM82" s="175"/>
      <c r="DN82" s="175"/>
      <c r="DO82" s="176" t="s">
        <v>177</v>
      </c>
      <c r="DP82" s="175"/>
      <c r="DQ82" s="175"/>
      <c r="DR82" s="176" t="s">
        <v>213</v>
      </c>
      <c r="DS82" s="175"/>
      <c r="DT82" s="176" t="s">
        <v>213</v>
      </c>
      <c r="DU82" s="175"/>
      <c r="DV82" s="175"/>
      <c r="DW82" s="175"/>
      <c r="DX82" s="176" t="s">
        <v>180</v>
      </c>
      <c r="DY82" s="175"/>
      <c r="DZ82" s="175"/>
      <c r="EA82" s="176" t="s">
        <v>213</v>
      </c>
      <c r="EB82" s="175"/>
      <c r="EC82" s="176" t="s">
        <v>213</v>
      </c>
      <c r="ED82" s="175"/>
      <c r="EE82" s="175"/>
      <c r="EF82" s="175"/>
      <c r="EG82" s="176" t="s">
        <v>191</v>
      </c>
      <c r="EH82" s="175"/>
      <c r="EI82" s="175"/>
      <c r="EJ82" s="176" t="s">
        <v>213</v>
      </c>
      <c r="EK82" s="175"/>
      <c r="EL82" s="176" t="s">
        <v>213</v>
      </c>
      <c r="EM82" s="175"/>
      <c r="EN82" s="175"/>
      <c r="EO82" s="175"/>
      <c r="EP82" s="175"/>
      <c r="EQ82" s="175"/>
      <c r="ER82" s="175"/>
      <c r="ES82" s="176" t="s">
        <v>213</v>
      </c>
      <c r="ET82" s="175"/>
      <c r="EU82" s="176" t="s">
        <v>213</v>
      </c>
      <c r="EV82" s="175"/>
      <c r="EW82" s="175"/>
      <c r="EX82" s="175"/>
      <c r="EY82" s="175"/>
      <c r="EZ82" s="175"/>
      <c r="FA82" s="175"/>
      <c r="FB82" s="176" t="s">
        <v>213</v>
      </c>
      <c r="FC82" s="175"/>
      <c r="FD82" s="176" t="s">
        <v>213</v>
      </c>
      <c r="FE82" s="175"/>
      <c r="FF82" s="175"/>
      <c r="FG82" s="175"/>
      <c r="FH82" s="175"/>
      <c r="FI82" s="175"/>
      <c r="FJ82" s="175"/>
      <c r="FK82" s="176" t="s">
        <v>213</v>
      </c>
      <c r="FL82" s="175"/>
      <c r="FM82" s="176" t="s">
        <v>213</v>
      </c>
      <c r="FN82" s="175"/>
      <c r="FO82" s="175"/>
      <c r="FP82" s="175"/>
      <c r="FQ82" s="175"/>
      <c r="FR82" s="175"/>
      <c r="FS82" s="175"/>
      <c r="FT82" s="176" t="s">
        <v>213</v>
      </c>
      <c r="FU82" s="175"/>
      <c r="FV82" s="176" t="s">
        <v>213</v>
      </c>
      <c r="FW82" s="175"/>
      <c r="FX82" s="175"/>
      <c r="FY82" s="175"/>
      <c r="FZ82" s="175"/>
      <c r="GA82" s="175"/>
      <c r="GB82" s="175"/>
      <c r="GC82" s="176" t="s">
        <v>213</v>
      </c>
      <c r="GD82" s="175"/>
      <c r="GE82" s="176" t="s">
        <v>213</v>
      </c>
      <c r="GF82" s="175"/>
      <c r="GG82" s="175"/>
      <c r="GH82" s="175"/>
      <c r="GI82" s="175"/>
      <c r="GJ82" s="175"/>
      <c r="GK82" s="175"/>
      <c r="GL82" s="176" t="s">
        <v>213</v>
      </c>
      <c r="GM82" s="175"/>
      <c r="GN82" s="176" t="s">
        <v>213</v>
      </c>
      <c r="GO82" s="175"/>
      <c r="GP82" s="175"/>
      <c r="GQ82" s="175"/>
      <c r="GR82" s="175"/>
      <c r="GS82" s="175"/>
      <c r="GT82" s="175"/>
      <c r="GU82" s="176" t="s">
        <v>213</v>
      </c>
      <c r="GV82" s="175"/>
      <c r="GW82" s="176" t="s">
        <v>213</v>
      </c>
      <c r="GX82" s="175"/>
      <c r="GY82" s="175"/>
      <c r="GZ82" s="175"/>
      <c r="HA82" s="175"/>
      <c r="HB82" s="175"/>
      <c r="HC82" s="175"/>
      <c r="HD82" s="176" t="s">
        <v>213</v>
      </c>
      <c r="HE82" s="175"/>
      <c r="HF82" s="176" t="s">
        <v>213</v>
      </c>
      <c r="HG82" s="175"/>
      <c r="HH82" s="175"/>
      <c r="HI82" s="175"/>
      <c r="HJ82" s="175"/>
      <c r="HK82" s="175"/>
      <c r="HL82" s="175"/>
      <c r="HM82" s="176" t="s">
        <v>213</v>
      </c>
      <c r="HN82" s="175"/>
      <c r="HO82" s="176" t="s">
        <v>213</v>
      </c>
      <c r="HP82" s="175"/>
      <c r="HQ82" s="175"/>
      <c r="HR82" s="175"/>
      <c r="HS82" s="175"/>
      <c r="HT82" s="175"/>
      <c r="HU82" s="175"/>
      <c r="HV82" s="176" t="s">
        <v>213</v>
      </c>
      <c r="HW82" s="175"/>
      <c r="HX82" s="176" t="s">
        <v>213</v>
      </c>
      <c r="HY82" s="175"/>
      <c r="HZ82" s="175"/>
      <c r="IA82" s="175"/>
      <c r="IB82" s="175"/>
      <c r="IC82" s="175"/>
      <c r="ID82" s="175"/>
      <c r="IE82" s="176" t="s">
        <v>213</v>
      </c>
      <c r="IF82" s="175"/>
      <c r="IG82" s="176" t="s">
        <v>213</v>
      </c>
      <c r="IH82" s="175"/>
      <c r="II82" s="175"/>
      <c r="IJ82" s="175"/>
      <c r="IK82" s="175"/>
      <c r="IL82" s="175"/>
      <c r="IM82" s="175"/>
      <c r="IN82" s="176" t="s">
        <v>213</v>
      </c>
      <c r="IO82" s="175"/>
      <c r="IP82" s="176" t="s">
        <v>213</v>
      </c>
      <c r="IQ82" s="175"/>
      <c r="IR82" s="175"/>
      <c r="IS82" s="175"/>
      <c r="IT82" s="175"/>
      <c r="IU82" s="175"/>
      <c r="IV82" s="175"/>
      <c r="IW82" s="176" t="s">
        <v>213</v>
      </c>
      <c r="IX82" s="175"/>
      <c r="IY82" s="176" t="s">
        <v>213</v>
      </c>
      <c r="IZ82" s="175"/>
      <c r="JA82" s="175"/>
      <c r="JB82" s="175"/>
      <c r="JC82" s="175"/>
      <c r="JD82" s="175"/>
      <c r="JE82" s="175"/>
      <c r="JF82" s="176" t="s">
        <v>213</v>
      </c>
      <c r="JG82" s="175"/>
      <c r="JH82" s="176" t="s">
        <v>213</v>
      </c>
      <c r="JI82" s="175"/>
      <c r="JJ82" s="175"/>
      <c r="JK82" s="175"/>
      <c r="JL82" s="175"/>
      <c r="JM82" s="175"/>
      <c r="JN82" s="175"/>
      <c r="JO82" s="176" t="s">
        <v>213</v>
      </c>
      <c r="JP82" s="175"/>
      <c r="JQ82" s="176" t="s">
        <v>213</v>
      </c>
      <c r="JR82" s="175"/>
      <c r="JS82" s="175"/>
      <c r="JT82" s="175"/>
      <c r="JU82" s="175"/>
      <c r="JV82" s="175"/>
      <c r="JW82" s="175"/>
      <c r="JX82" s="176" t="s">
        <v>213</v>
      </c>
      <c r="JY82" s="175"/>
      <c r="JZ82" s="176" t="s">
        <v>213</v>
      </c>
      <c r="KA82" s="175"/>
      <c r="KB82" s="175"/>
      <c r="KC82" s="175"/>
      <c r="KD82" s="175"/>
      <c r="KE82" s="175"/>
      <c r="KF82" s="175"/>
      <c r="KG82" s="176" t="s">
        <v>213</v>
      </c>
      <c r="KH82" s="175"/>
      <c r="KI82" s="176" t="s">
        <v>213</v>
      </c>
      <c r="KJ82" s="175"/>
      <c r="KK82" s="175"/>
      <c r="KL82" s="175"/>
      <c r="KM82" s="175"/>
      <c r="KN82" s="175"/>
      <c r="KO82" s="175"/>
      <c r="KP82" s="176" t="s">
        <v>213</v>
      </c>
      <c r="KQ82" s="175"/>
      <c r="KR82" s="176" t="s">
        <v>213</v>
      </c>
      <c r="KS82" s="175"/>
      <c r="KT82" s="175"/>
      <c r="KU82" s="175"/>
      <c r="KV82" s="175"/>
      <c r="KW82" s="175"/>
      <c r="KX82" s="175"/>
      <c r="KY82" s="176" t="s">
        <v>213</v>
      </c>
      <c r="KZ82" s="175"/>
      <c r="LA82" s="176" t="s">
        <v>213</v>
      </c>
      <c r="LB82" s="175"/>
      <c r="LC82" s="175"/>
      <c r="LD82" s="175"/>
      <c r="LE82" s="175"/>
      <c r="LF82" s="175"/>
      <c r="LG82" s="175"/>
      <c r="LH82" s="176" t="s">
        <v>213</v>
      </c>
      <c r="LI82" s="175"/>
      <c r="LJ82" s="176" t="s">
        <v>213</v>
      </c>
      <c r="LK82" s="175"/>
      <c r="LL82" s="175"/>
      <c r="LM82" s="175"/>
      <c r="LN82" s="175"/>
      <c r="LO82" s="175"/>
      <c r="LP82" s="175"/>
      <c r="LQ82" s="176" t="s">
        <v>213</v>
      </c>
      <c r="LR82" s="175"/>
      <c r="LS82" s="176" t="s">
        <v>213</v>
      </c>
      <c r="LT82" s="175"/>
      <c r="LU82" s="175"/>
      <c r="LV82" s="175"/>
      <c r="LW82" s="175"/>
      <c r="LX82" s="175"/>
      <c r="LY82" s="175"/>
      <c r="LZ82" s="176" t="s">
        <v>213</v>
      </c>
      <c r="MA82" s="175"/>
      <c r="MB82" s="176" t="s">
        <v>213</v>
      </c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</row>
    <row r="83" spans="1:421" x14ac:dyDescent="0.25">
      <c r="A83" s="176" t="s">
        <v>397</v>
      </c>
      <c r="B83" s="176" t="s">
        <v>398</v>
      </c>
      <c r="C83" s="176" t="s">
        <v>399</v>
      </c>
      <c r="D83" s="176" t="s">
        <v>199</v>
      </c>
      <c r="E83" s="176" t="s">
        <v>211</v>
      </c>
      <c r="F83" s="175"/>
      <c r="G83" s="175"/>
      <c r="H83" s="175"/>
      <c r="I83" s="175"/>
      <c r="J83" s="175"/>
      <c r="K83" s="176" t="s">
        <v>206</v>
      </c>
      <c r="L83" s="176" t="s">
        <v>207</v>
      </c>
      <c r="M83" s="175"/>
      <c r="N83" s="176" t="e">
        <v>#VALUE!</v>
      </c>
      <c r="O83" s="176" t="s">
        <v>208</v>
      </c>
      <c r="P83" s="176" t="b">
        <v>0</v>
      </c>
      <c r="Q83" s="176" t="s">
        <v>209</v>
      </c>
      <c r="R83" s="176" t="s">
        <v>210</v>
      </c>
      <c r="S83" s="176" t="s">
        <v>211</v>
      </c>
      <c r="T83" s="176" t="s">
        <v>206</v>
      </c>
      <c r="U83" s="176" t="s">
        <v>207</v>
      </c>
      <c r="V83" s="175"/>
      <c r="W83" s="176" t="e">
        <v>#VALUE!</v>
      </c>
      <c r="X83" s="176" t="s">
        <v>208</v>
      </c>
      <c r="Y83" s="176" t="b">
        <v>0</v>
      </c>
      <c r="Z83" s="176" t="s">
        <v>209</v>
      </c>
      <c r="AA83" s="176" t="s">
        <v>210</v>
      </c>
      <c r="AB83" s="176" t="s">
        <v>211</v>
      </c>
      <c r="AC83" s="176" t="s">
        <v>206</v>
      </c>
      <c r="AD83" s="176" t="s">
        <v>207</v>
      </c>
      <c r="AE83" s="175"/>
      <c r="AF83" s="176" t="e">
        <v>#VALUE!</v>
      </c>
      <c r="AG83" s="176" t="s">
        <v>208</v>
      </c>
      <c r="AH83" s="176" t="b">
        <v>0</v>
      </c>
      <c r="AI83" s="176" t="s">
        <v>209</v>
      </c>
      <c r="AJ83" s="176" t="s">
        <v>210</v>
      </c>
      <c r="AK83" s="176" t="s">
        <v>211</v>
      </c>
      <c r="AL83" s="176" t="s">
        <v>206</v>
      </c>
      <c r="AM83" s="176" t="s">
        <v>207</v>
      </c>
      <c r="AN83" s="175"/>
      <c r="AO83" s="176" t="e">
        <v>#VALUE!</v>
      </c>
      <c r="AP83" s="176" t="s">
        <v>208</v>
      </c>
      <c r="AQ83" s="176" t="b">
        <v>0</v>
      </c>
      <c r="AR83" s="176" t="s">
        <v>209</v>
      </c>
      <c r="AS83" s="176" t="s">
        <v>210</v>
      </c>
      <c r="AT83" s="176" t="s">
        <v>211</v>
      </c>
      <c r="AU83" s="176" t="s">
        <v>206</v>
      </c>
      <c r="AV83" s="176" t="s">
        <v>207</v>
      </c>
      <c r="AW83" s="175"/>
      <c r="AX83" s="176" t="e">
        <v>#VALUE!</v>
      </c>
      <c r="AY83" s="176" t="s">
        <v>208</v>
      </c>
      <c r="AZ83" s="176" t="b">
        <v>0</v>
      </c>
      <c r="BA83" s="176" t="s">
        <v>209</v>
      </c>
      <c r="BB83" s="176" t="s">
        <v>210</v>
      </c>
      <c r="BC83" s="176" t="s">
        <v>211</v>
      </c>
      <c r="BD83" s="176" t="s">
        <v>206</v>
      </c>
      <c r="BE83" s="176" t="s">
        <v>207</v>
      </c>
      <c r="BF83" s="175"/>
      <c r="BG83" s="176" t="e">
        <v>#VALUE!</v>
      </c>
      <c r="BH83" s="176" t="s">
        <v>208</v>
      </c>
      <c r="BI83" s="176" t="b">
        <v>0</v>
      </c>
      <c r="BJ83" s="176" t="s">
        <v>209</v>
      </c>
      <c r="BK83" s="176" t="s">
        <v>210</v>
      </c>
      <c r="BL83" s="176" t="s">
        <v>211</v>
      </c>
      <c r="BM83" s="176" t="s">
        <v>206</v>
      </c>
      <c r="BN83" s="176" t="s">
        <v>207</v>
      </c>
      <c r="BO83" s="175"/>
      <c r="BP83" s="176" t="e">
        <v>#VALUE!</v>
      </c>
      <c r="BQ83" s="176" t="s">
        <v>208</v>
      </c>
      <c r="BR83" s="176" t="b">
        <v>0</v>
      </c>
      <c r="BS83" s="176" t="s">
        <v>209</v>
      </c>
      <c r="BT83" s="176" t="s">
        <v>210</v>
      </c>
      <c r="BU83" s="176" t="s">
        <v>211</v>
      </c>
      <c r="BV83" s="176" t="s">
        <v>206</v>
      </c>
      <c r="BW83" s="176" t="s">
        <v>207</v>
      </c>
      <c r="BX83" s="175"/>
      <c r="BY83" s="176" t="e">
        <v>#VALUE!</v>
      </c>
      <c r="BZ83" s="176" t="s">
        <v>208</v>
      </c>
      <c r="CA83" s="176" t="b">
        <v>0</v>
      </c>
      <c r="CB83" s="176" t="s">
        <v>209</v>
      </c>
      <c r="CC83" s="176" t="s">
        <v>210</v>
      </c>
      <c r="CD83" s="176" t="s">
        <v>211</v>
      </c>
      <c r="CE83" s="176" t="s">
        <v>206</v>
      </c>
      <c r="CF83" s="176" t="s">
        <v>207</v>
      </c>
      <c r="CG83" s="175"/>
      <c r="CH83" s="176" t="e">
        <v>#VALUE!</v>
      </c>
      <c r="CI83" s="176" t="s">
        <v>208</v>
      </c>
      <c r="CJ83" s="176" t="b">
        <v>0</v>
      </c>
      <c r="CK83" s="176" t="s">
        <v>209</v>
      </c>
      <c r="CL83" s="176" t="s">
        <v>210</v>
      </c>
      <c r="CM83" s="176" t="s">
        <v>211</v>
      </c>
      <c r="CN83" s="176" t="s">
        <v>206</v>
      </c>
      <c r="CO83" s="176" t="s">
        <v>207</v>
      </c>
      <c r="CP83" s="175"/>
      <c r="CQ83" s="176" t="e">
        <v>#VALUE!</v>
      </c>
      <c r="CR83" s="176" t="s">
        <v>208</v>
      </c>
      <c r="CS83" s="176" t="b">
        <v>0</v>
      </c>
      <c r="CT83" s="176" t="s">
        <v>209</v>
      </c>
      <c r="CU83" s="176" t="s">
        <v>210</v>
      </c>
      <c r="CV83" s="176" t="s">
        <v>211</v>
      </c>
      <c r="CW83" s="176" t="s">
        <v>206</v>
      </c>
      <c r="CX83" s="176" t="s">
        <v>207</v>
      </c>
      <c r="CY83" s="175"/>
      <c r="CZ83" s="176" t="e">
        <v>#VALUE!</v>
      </c>
      <c r="DA83" s="176" t="s">
        <v>208</v>
      </c>
      <c r="DB83" s="176" t="b">
        <v>0</v>
      </c>
      <c r="DC83" s="176" t="s">
        <v>209</v>
      </c>
      <c r="DD83" s="176" t="s">
        <v>210</v>
      </c>
      <c r="DE83" s="176" t="s">
        <v>211</v>
      </c>
      <c r="DF83" s="176" t="s">
        <v>206</v>
      </c>
      <c r="DG83" s="176" t="s">
        <v>207</v>
      </c>
      <c r="DH83" s="175"/>
      <c r="DI83" s="176" t="e">
        <v>#VALUE!</v>
      </c>
      <c r="DJ83" s="176" t="s">
        <v>208</v>
      </c>
      <c r="DK83" s="176" t="b">
        <v>0</v>
      </c>
      <c r="DL83" s="176" t="s">
        <v>209</v>
      </c>
      <c r="DM83" s="176" t="s">
        <v>210</v>
      </c>
      <c r="DN83" s="176" t="s">
        <v>211</v>
      </c>
      <c r="DO83" s="176" t="s">
        <v>206</v>
      </c>
      <c r="DP83" s="176" t="s">
        <v>207</v>
      </c>
      <c r="DQ83" s="175"/>
      <c r="DR83" s="176" t="e">
        <v>#VALUE!</v>
      </c>
      <c r="DS83" s="176" t="s">
        <v>208</v>
      </c>
      <c r="DT83" s="176" t="b">
        <v>0</v>
      </c>
      <c r="DU83" s="176" t="s">
        <v>209</v>
      </c>
      <c r="DV83" s="176" t="s">
        <v>210</v>
      </c>
      <c r="DW83" s="176" t="s">
        <v>211</v>
      </c>
      <c r="DX83" s="176" t="s">
        <v>206</v>
      </c>
      <c r="DY83" s="176" t="s">
        <v>207</v>
      </c>
      <c r="DZ83" s="175"/>
      <c r="EA83" s="176" t="e">
        <v>#VALUE!</v>
      </c>
      <c r="EB83" s="176" t="s">
        <v>208</v>
      </c>
      <c r="EC83" s="176" t="b">
        <v>0</v>
      </c>
      <c r="ED83" s="176" t="s">
        <v>209</v>
      </c>
      <c r="EE83" s="176" t="s">
        <v>210</v>
      </c>
      <c r="EF83" s="176" t="s">
        <v>211</v>
      </c>
      <c r="EG83" s="176" t="s">
        <v>206</v>
      </c>
      <c r="EH83" s="176" t="s">
        <v>207</v>
      </c>
      <c r="EI83" s="175"/>
      <c r="EJ83" s="176" t="e">
        <v>#VALUE!</v>
      </c>
      <c r="EK83" s="176" t="s">
        <v>208</v>
      </c>
      <c r="EL83" s="176" t="b">
        <v>0</v>
      </c>
      <c r="EM83" s="176" t="s">
        <v>209</v>
      </c>
      <c r="EN83" s="176" t="s">
        <v>210</v>
      </c>
      <c r="EO83" s="176" t="s">
        <v>211</v>
      </c>
      <c r="EP83" s="175"/>
      <c r="EQ83" s="175"/>
      <c r="ER83" s="175"/>
      <c r="ES83" s="176" t="s">
        <v>213</v>
      </c>
      <c r="ET83" s="175"/>
      <c r="EU83" s="176" t="s">
        <v>213</v>
      </c>
      <c r="EV83" s="175"/>
      <c r="EW83" s="175"/>
      <c r="EX83" s="175"/>
      <c r="EY83" s="175"/>
      <c r="EZ83" s="175"/>
      <c r="FA83" s="175"/>
      <c r="FB83" s="176" t="s">
        <v>213</v>
      </c>
      <c r="FC83" s="175"/>
      <c r="FD83" s="176" t="s">
        <v>213</v>
      </c>
      <c r="FE83" s="175"/>
      <c r="FF83" s="175"/>
      <c r="FG83" s="175"/>
      <c r="FH83" s="175"/>
      <c r="FI83" s="175"/>
      <c r="FJ83" s="175"/>
      <c r="FK83" s="176" t="s">
        <v>213</v>
      </c>
      <c r="FL83" s="175"/>
      <c r="FM83" s="176" t="s">
        <v>213</v>
      </c>
      <c r="FN83" s="175"/>
      <c r="FO83" s="175"/>
      <c r="FP83" s="175"/>
      <c r="FQ83" s="175"/>
      <c r="FR83" s="175"/>
      <c r="FS83" s="175"/>
      <c r="FT83" s="176" t="s">
        <v>213</v>
      </c>
      <c r="FU83" s="175"/>
      <c r="FV83" s="176" t="s">
        <v>213</v>
      </c>
      <c r="FW83" s="175"/>
      <c r="FX83" s="175"/>
      <c r="FY83" s="175"/>
      <c r="FZ83" s="175"/>
      <c r="GA83" s="175"/>
      <c r="GB83" s="175"/>
      <c r="GC83" s="176" t="s">
        <v>213</v>
      </c>
      <c r="GD83" s="175"/>
      <c r="GE83" s="176" t="s">
        <v>213</v>
      </c>
      <c r="GF83" s="175"/>
      <c r="GG83" s="175"/>
      <c r="GH83" s="175"/>
      <c r="GI83" s="175"/>
      <c r="GJ83" s="175"/>
      <c r="GK83" s="175"/>
      <c r="GL83" s="176" t="s">
        <v>213</v>
      </c>
      <c r="GM83" s="175"/>
      <c r="GN83" s="176" t="s">
        <v>213</v>
      </c>
      <c r="GO83" s="175"/>
      <c r="GP83" s="175"/>
      <c r="GQ83" s="175"/>
      <c r="GR83" s="175"/>
      <c r="GS83" s="175"/>
      <c r="GT83" s="175"/>
      <c r="GU83" s="176" t="s">
        <v>213</v>
      </c>
      <c r="GV83" s="175"/>
      <c r="GW83" s="176" t="s">
        <v>213</v>
      </c>
      <c r="GX83" s="175"/>
      <c r="GY83" s="175"/>
      <c r="GZ83" s="175"/>
      <c r="HA83" s="175"/>
      <c r="HB83" s="175"/>
      <c r="HC83" s="175"/>
      <c r="HD83" s="176" t="s">
        <v>213</v>
      </c>
      <c r="HE83" s="175"/>
      <c r="HF83" s="176" t="s">
        <v>213</v>
      </c>
      <c r="HG83" s="175"/>
      <c r="HH83" s="175"/>
      <c r="HI83" s="175"/>
      <c r="HJ83" s="175"/>
      <c r="HK83" s="175"/>
      <c r="HL83" s="175"/>
      <c r="HM83" s="176" t="s">
        <v>213</v>
      </c>
      <c r="HN83" s="175"/>
      <c r="HO83" s="176" t="s">
        <v>213</v>
      </c>
      <c r="HP83" s="175"/>
      <c r="HQ83" s="175"/>
      <c r="HR83" s="175"/>
      <c r="HS83" s="175"/>
      <c r="HT83" s="175"/>
      <c r="HU83" s="175"/>
      <c r="HV83" s="176" t="s">
        <v>213</v>
      </c>
      <c r="HW83" s="175"/>
      <c r="HX83" s="176" t="s">
        <v>213</v>
      </c>
      <c r="HY83" s="175"/>
      <c r="HZ83" s="175"/>
      <c r="IA83" s="175"/>
      <c r="IB83" s="175"/>
      <c r="IC83" s="175"/>
      <c r="ID83" s="175"/>
      <c r="IE83" s="176" t="s">
        <v>213</v>
      </c>
      <c r="IF83" s="175"/>
      <c r="IG83" s="176" t="s">
        <v>213</v>
      </c>
      <c r="IH83" s="175"/>
      <c r="II83" s="175"/>
      <c r="IJ83" s="175"/>
      <c r="IK83" s="175"/>
      <c r="IL83" s="175"/>
      <c r="IM83" s="175"/>
      <c r="IN83" s="176" t="s">
        <v>213</v>
      </c>
      <c r="IO83" s="175"/>
      <c r="IP83" s="176" t="s">
        <v>213</v>
      </c>
      <c r="IQ83" s="175"/>
      <c r="IR83" s="175"/>
      <c r="IS83" s="175"/>
      <c r="IT83" s="175"/>
      <c r="IU83" s="175"/>
      <c r="IV83" s="175"/>
      <c r="IW83" s="176" t="s">
        <v>213</v>
      </c>
      <c r="IX83" s="175"/>
      <c r="IY83" s="176" t="s">
        <v>213</v>
      </c>
      <c r="IZ83" s="175"/>
      <c r="JA83" s="175"/>
      <c r="JB83" s="175"/>
      <c r="JC83" s="175"/>
      <c r="JD83" s="175"/>
      <c r="JE83" s="175"/>
      <c r="JF83" s="176" t="s">
        <v>213</v>
      </c>
      <c r="JG83" s="175"/>
      <c r="JH83" s="176" t="s">
        <v>213</v>
      </c>
      <c r="JI83" s="175"/>
      <c r="JJ83" s="175"/>
      <c r="JK83" s="175"/>
      <c r="JL83" s="175"/>
      <c r="JM83" s="175"/>
      <c r="JN83" s="175"/>
      <c r="JO83" s="176" t="s">
        <v>213</v>
      </c>
      <c r="JP83" s="175"/>
      <c r="JQ83" s="176" t="s">
        <v>213</v>
      </c>
      <c r="JR83" s="175"/>
      <c r="JS83" s="175"/>
      <c r="JT83" s="175"/>
      <c r="JU83" s="175"/>
      <c r="JV83" s="175"/>
      <c r="JW83" s="175"/>
      <c r="JX83" s="176" t="s">
        <v>213</v>
      </c>
      <c r="JY83" s="175"/>
      <c r="JZ83" s="176" t="s">
        <v>213</v>
      </c>
      <c r="KA83" s="175"/>
      <c r="KB83" s="175"/>
      <c r="KC83" s="175"/>
      <c r="KD83" s="175"/>
      <c r="KE83" s="175"/>
      <c r="KF83" s="175"/>
      <c r="KG83" s="176" t="s">
        <v>213</v>
      </c>
      <c r="KH83" s="175"/>
      <c r="KI83" s="176" t="s">
        <v>213</v>
      </c>
      <c r="KJ83" s="175"/>
      <c r="KK83" s="175"/>
      <c r="KL83" s="175"/>
      <c r="KM83" s="175"/>
      <c r="KN83" s="175"/>
      <c r="KO83" s="175"/>
      <c r="KP83" s="176" t="s">
        <v>213</v>
      </c>
      <c r="KQ83" s="175"/>
      <c r="KR83" s="176" t="s">
        <v>213</v>
      </c>
      <c r="KS83" s="175"/>
      <c r="KT83" s="175"/>
      <c r="KU83" s="175"/>
      <c r="KV83" s="175"/>
      <c r="KW83" s="175"/>
      <c r="KX83" s="175"/>
      <c r="KY83" s="176" t="s">
        <v>213</v>
      </c>
      <c r="KZ83" s="175"/>
      <c r="LA83" s="176" t="s">
        <v>213</v>
      </c>
      <c r="LB83" s="175"/>
      <c r="LC83" s="175"/>
      <c r="LD83" s="175"/>
      <c r="LE83" s="175"/>
      <c r="LF83" s="175"/>
      <c r="LG83" s="175"/>
      <c r="LH83" s="176" t="s">
        <v>213</v>
      </c>
      <c r="LI83" s="175"/>
      <c r="LJ83" s="176" t="s">
        <v>213</v>
      </c>
      <c r="LK83" s="175"/>
      <c r="LL83" s="175"/>
      <c r="LM83" s="175"/>
      <c r="LN83" s="175"/>
      <c r="LO83" s="175"/>
      <c r="LP83" s="175"/>
      <c r="LQ83" s="176" t="s">
        <v>213</v>
      </c>
      <c r="LR83" s="175"/>
      <c r="LS83" s="176" t="s">
        <v>213</v>
      </c>
      <c r="LT83" s="175"/>
      <c r="LU83" s="175"/>
      <c r="LV83" s="175"/>
      <c r="LW83" s="175"/>
      <c r="LX83" s="175"/>
      <c r="LY83" s="175"/>
      <c r="LZ83" s="176" t="s">
        <v>213</v>
      </c>
      <c r="MA83" s="175"/>
      <c r="MB83" s="176" t="s">
        <v>213</v>
      </c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</row>
    <row r="84" spans="1:421" x14ac:dyDescent="0.25">
      <c r="A84" s="176">
        <v>197</v>
      </c>
      <c r="B84" s="176" t="s">
        <v>0</v>
      </c>
      <c r="C84" s="175"/>
      <c r="D84" s="176" t="s">
        <v>215</v>
      </c>
      <c r="E84" s="175"/>
      <c r="F84" s="175"/>
      <c r="G84" s="175"/>
      <c r="H84" s="175"/>
      <c r="I84" s="175"/>
      <c r="J84" s="175"/>
      <c r="K84" s="176" t="s">
        <v>237</v>
      </c>
      <c r="L84" s="176" t="s">
        <v>220</v>
      </c>
      <c r="M84" s="175"/>
      <c r="N84" s="176">
        <v>20</v>
      </c>
      <c r="O84" s="176" t="s">
        <v>352</v>
      </c>
      <c r="P84" s="176">
        <v>0.1</v>
      </c>
      <c r="Q84" s="175"/>
      <c r="R84" s="175"/>
      <c r="S84" s="175"/>
      <c r="T84" s="176" t="s">
        <v>250</v>
      </c>
      <c r="U84" s="176" t="s">
        <v>235</v>
      </c>
      <c r="V84" s="175"/>
      <c r="W84" s="176">
        <v>10</v>
      </c>
      <c r="X84" s="176" t="s">
        <v>225</v>
      </c>
      <c r="Y84" s="176">
        <v>0.5</v>
      </c>
      <c r="Z84" s="175"/>
      <c r="AA84" s="175"/>
      <c r="AB84" s="176" t="s">
        <v>400</v>
      </c>
      <c r="AC84" s="176" t="s">
        <v>315</v>
      </c>
      <c r="AD84" s="176" t="s">
        <v>224</v>
      </c>
      <c r="AE84" s="175"/>
      <c r="AF84" s="176">
        <v>30</v>
      </c>
      <c r="AG84" s="176" t="s">
        <v>218</v>
      </c>
      <c r="AH84" s="176">
        <v>0.75</v>
      </c>
      <c r="AI84" s="175"/>
      <c r="AJ84" s="175"/>
      <c r="AK84" s="175"/>
      <c r="AL84" s="175"/>
      <c r="AM84" s="175"/>
      <c r="AN84" s="175"/>
      <c r="AO84" s="176" t="s">
        <v>213</v>
      </c>
      <c r="AP84" s="175"/>
      <c r="AQ84" s="176" t="s">
        <v>213</v>
      </c>
      <c r="AR84" s="175"/>
      <c r="AS84" s="175"/>
      <c r="AT84" s="175"/>
      <c r="AU84" s="176" t="s">
        <v>227</v>
      </c>
      <c r="AV84" s="176">
        <v>46</v>
      </c>
      <c r="AW84" s="176">
        <v>60</v>
      </c>
      <c r="AX84" s="176">
        <v>53</v>
      </c>
      <c r="AY84" s="176" t="s">
        <v>225</v>
      </c>
      <c r="AZ84" s="176">
        <v>0.5</v>
      </c>
      <c r="BA84" s="175"/>
      <c r="BB84" s="175"/>
      <c r="BC84" s="175"/>
      <c r="BD84" s="176" t="s">
        <v>271</v>
      </c>
      <c r="BE84" s="176">
        <v>41136</v>
      </c>
      <c r="BF84" s="175"/>
      <c r="BG84" s="176">
        <v>11.5</v>
      </c>
      <c r="BH84" s="176" t="s">
        <v>221</v>
      </c>
      <c r="BI84" s="176">
        <v>0.25</v>
      </c>
      <c r="BJ84" s="175"/>
      <c r="BK84" s="175"/>
      <c r="BL84" s="175"/>
      <c r="BM84" s="175"/>
      <c r="BN84" s="175"/>
      <c r="BO84" s="175"/>
      <c r="BP84" s="176" t="s">
        <v>213</v>
      </c>
      <c r="BQ84" s="175"/>
      <c r="BR84" s="176" t="s">
        <v>213</v>
      </c>
      <c r="BS84" s="175"/>
      <c r="BT84" s="175"/>
      <c r="BU84" s="175"/>
      <c r="BV84" s="176" t="s">
        <v>328</v>
      </c>
      <c r="BW84" s="176" t="s">
        <v>224</v>
      </c>
      <c r="BX84" s="175"/>
      <c r="BY84" s="176">
        <v>30</v>
      </c>
      <c r="BZ84" s="176" t="s">
        <v>221</v>
      </c>
      <c r="CA84" s="176">
        <v>0.25</v>
      </c>
      <c r="CB84" s="175"/>
      <c r="CC84" s="175"/>
      <c r="CD84" s="175"/>
      <c r="CE84" s="176" t="s">
        <v>273</v>
      </c>
      <c r="CF84" s="176" t="s">
        <v>224</v>
      </c>
      <c r="CG84" s="175"/>
      <c r="CH84" s="176">
        <v>30</v>
      </c>
      <c r="CI84" s="176" t="s">
        <v>225</v>
      </c>
      <c r="CJ84" s="176">
        <v>0.5</v>
      </c>
      <c r="CK84" s="175"/>
      <c r="CL84" s="175"/>
      <c r="CM84" s="175"/>
      <c r="CN84" s="175"/>
      <c r="CO84" s="175"/>
      <c r="CP84" s="175"/>
      <c r="CQ84" s="176" t="s">
        <v>213</v>
      </c>
      <c r="CR84" s="175"/>
      <c r="CS84" s="176" t="s">
        <v>213</v>
      </c>
      <c r="CT84" s="175"/>
      <c r="CU84" s="175"/>
      <c r="CV84" s="175"/>
      <c r="CW84" s="176" t="s">
        <v>401</v>
      </c>
      <c r="CX84" s="176">
        <v>0</v>
      </c>
      <c r="CY84" s="176">
        <v>7</v>
      </c>
      <c r="CZ84" s="176">
        <v>3.5</v>
      </c>
      <c r="DA84" s="176" t="s">
        <v>225</v>
      </c>
      <c r="DB84" s="176">
        <v>0.5</v>
      </c>
      <c r="DC84" s="175"/>
      <c r="DD84" s="175"/>
      <c r="DE84" s="176" t="s">
        <v>402</v>
      </c>
      <c r="DF84" s="175"/>
      <c r="DG84" s="175"/>
      <c r="DH84" s="175"/>
      <c r="DI84" s="176" t="s">
        <v>213</v>
      </c>
      <c r="DJ84" s="175"/>
      <c r="DK84" s="176" t="s">
        <v>213</v>
      </c>
      <c r="DL84" s="175"/>
      <c r="DM84" s="176" t="s">
        <v>231</v>
      </c>
      <c r="DN84" s="175"/>
      <c r="DO84" s="175"/>
      <c r="DP84" s="175"/>
      <c r="DQ84" s="175"/>
      <c r="DR84" s="176" t="s">
        <v>213</v>
      </c>
      <c r="DS84" s="175"/>
      <c r="DT84" s="176" t="s">
        <v>213</v>
      </c>
      <c r="DU84" s="175"/>
      <c r="DV84" s="175"/>
      <c r="DW84" s="175"/>
      <c r="DX84" s="175"/>
      <c r="DY84" s="175"/>
      <c r="DZ84" s="175"/>
      <c r="EA84" s="176" t="s">
        <v>213</v>
      </c>
      <c r="EB84" s="175"/>
      <c r="EC84" s="176" t="s">
        <v>213</v>
      </c>
      <c r="ED84" s="175"/>
      <c r="EE84" s="176" t="s">
        <v>231</v>
      </c>
      <c r="EF84" s="175"/>
      <c r="EG84" s="175"/>
      <c r="EH84" s="175"/>
      <c r="EI84" s="175"/>
      <c r="EJ84" s="176" t="s">
        <v>213</v>
      </c>
      <c r="EK84" s="175"/>
      <c r="EL84" s="176" t="s">
        <v>213</v>
      </c>
      <c r="EM84" s="175"/>
      <c r="EN84" s="176" t="s">
        <v>231</v>
      </c>
      <c r="EO84" s="175"/>
      <c r="EP84" s="175"/>
      <c r="EQ84" s="175"/>
      <c r="ER84" s="175"/>
      <c r="ES84" s="176" t="s">
        <v>213</v>
      </c>
      <c r="ET84" s="175"/>
      <c r="EU84" s="176" t="s">
        <v>213</v>
      </c>
      <c r="EV84" s="175"/>
      <c r="EW84" s="175"/>
      <c r="EX84" s="175"/>
      <c r="EY84" s="175"/>
      <c r="EZ84" s="175"/>
      <c r="FA84" s="175"/>
      <c r="FB84" s="176" t="s">
        <v>213</v>
      </c>
      <c r="FC84" s="175"/>
      <c r="FD84" s="176" t="s">
        <v>213</v>
      </c>
      <c r="FE84" s="175"/>
      <c r="FF84" s="175"/>
      <c r="FG84" s="175"/>
      <c r="FH84" s="175"/>
      <c r="FI84" s="175"/>
      <c r="FJ84" s="175"/>
      <c r="FK84" s="176" t="s">
        <v>213</v>
      </c>
      <c r="FL84" s="175"/>
      <c r="FM84" s="176" t="s">
        <v>213</v>
      </c>
      <c r="FN84" s="175"/>
      <c r="FO84" s="175"/>
      <c r="FP84" s="175"/>
      <c r="FQ84" s="175"/>
      <c r="FR84" s="175"/>
      <c r="FS84" s="175"/>
      <c r="FT84" s="176" t="s">
        <v>213</v>
      </c>
      <c r="FU84" s="175"/>
      <c r="FV84" s="176" t="s">
        <v>213</v>
      </c>
      <c r="FW84" s="175"/>
      <c r="FX84" s="175"/>
      <c r="FY84" s="175"/>
      <c r="FZ84" s="175"/>
      <c r="GA84" s="175"/>
      <c r="GB84" s="175"/>
      <c r="GC84" s="176" t="s">
        <v>213</v>
      </c>
      <c r="GD84" s="175"/>
      <c r="GE84" s="176" t="s">
        <v>213</v>
      </c>
      <c r="GF84" s="175"/>
      <c r="GG84" s="175"/>
      <c r="GH84" s="175"/>
      <c r="GI84" s="175"/>
      <c r="GJ84" s="175"/>
      <c r="GK84" s="175"/>
      <c r="GL84" s="176" t="s">
        <v>213</v>
      </c>
      <c r="GM84" s="175"/>
      <c r="GN84" s="176" t="s">
        <v>213</v>
      </c>
      <c r="GO84" s="175"/>
      <c r="GP84" s="175"/>
      <c r="GQ84" s="175"/>
      <c r="GR84" s="175"/>
      <c r="GS84" s="175"/>
      <c r="GT84" s="175"/>
      <c r="GU84" s="176" t="s">
        <v>213</v>
      </c>
      <c r="GV84" s="175"/>
      <c r="GW84" s="176" t="s">
        <v>213</v>
      </c>
      <c r="GX84" s="175"/>
      <c r="GY84" s="175"/>
      <c r="GZ84" s="175"/>
      <c r="HA84" s="175"/>
      <c r="HB84" s="175"/>
      <c r="HC84" s="175"/>
      <c r="HD84" s="176" t="s">
        <v>213</v>
      </c>
      <c r="HE84" s="175"/>
      <c r="HF84" s="176" t="s">
        <v>213</v>
      </c>
      <c r="HG84" s="175"/>
      <c r="HH84" s="175"/>
      <c r="HI84" s="175"/>
      <c r="HJ84" s="175"/>
      <c r="HK84" s="175"/>
      <c r="HL84" s="175"/>
      <c r="HM84" s="176" t="s">
        <v>213</v>
      </c>
      <c r="HN84" s="175"/>
      <c r="HO84" s="176" t="s">
        <v>213</v>
      </c>
      <c r="HP84" s="175"/>
      <c r="HQ84" s="175"/>
      <c r="HR84" s="175"/>
      <c r="HS84" s="175"/>
      <c r="HT84" s="175"/>
      <c r="HU84" s="175"/>
      <c r="HV84" s="176" t="s">
        <v>213</v>
      </c>
      <c r="HW84" s="175"/>
      <c r="HX84" s="176" t="s">
        <v>213</v>
      </c>
      <c r="HY84" s="175"/>
      <c r="HZ84" s="175"/>
      <c r="IA84" s="175"/>
      <c r="IB84" s="175"/>
      <c r="IC84" s="175"/>
      <c r="ID84" s="175"/>
      <c r="IE84" s="176" t="s">
        <v>213</v>
      </c>
      <c r="IF84" s="175"/>
      <c r="IG84" s="176" t="s">
        <v>213</v>
      </c>
      <c r="IH84" s="175"/>
      <c r="II84" s="175"/>
      <c r="IJ84" s="175"/>
      <c r="IK84" s="175"/>
      <c r="IL84" s="175"/>
      <c r="IM84" s="175"/>
      <c r="IN84" s="176" t="s">
        <v>213</v>
      </c>
      <c r="IO84" s="175"/>
      <c r="IP84" s="176" t="s">
        <v>213</v>
      </c>
      <c r="IQ84" s="175"/>
      <c r="IR84" s="175"/>
      <c r="IS84" s="175"/>
      <c r="IT84" s="175"/>
      <c r="IU84" s="175"/>
      <c r="IV84" s="175"/>
      <c r="IW84" s="176" t="s">
        <v>213</v>
      </c>
      <c r="IX84" s="175"/>
      <c r="IY84" s="176" t="s">
        <v>213</v>
      </c>
      <c r="IZ84" s="175"/>
      <c r="JA84" s="175"/>
      <c r="JB84" s="175"/>
      <c r="JC84" s="175"/>
      <c r="JD84" s="175"/>
      <c r="JE84" s="175"/>
      <c r="JF84" s="176" t="s">
        <v>213</v>
      </c>
      <c r="JG84" s="175"/>
      <c r="JH84" s="176" t="s">
        <v>213</v>
      </c>
      <c r="JI84" s="175"/>
      <c r="JJ84" s="175"/>
      <c r="JK84" s="175"/>
      <c r="JL84" s="175"/>
      <c r="JM84" s="175"/>
      <c r="JN84" s="175"/>
      <c r="JO84" s="176" t="s">
        <v>213</v>
      </c>
      <c r="JP84" s="175"/>
      <c r="JQ84" s="176" t="s">
        <v>213</v>
      </c>
      <c r="JR84" s="175"/>
      <c r="JS84" s="175"/>
      <c r="JT84" s="175"/>
      <c r="JU84" s="175"/>
      <c r="JV84" s="175"/>
      <c r="JW84" s="175"/>
      <c r="JX84" s="176" t="s">
        <v>213</v>
      </c>
      <c r="JY84" s="175"/>
      <c r="JZ84" s="176" t="s">
        <v>213</v>
      </c>
      <c r="KA84" s="175"/>
      <c r="KB84" s="175"/>
      <c r="KC84" s="175"/>
      <c r="KD84" s="175"/>
      <c r="KE84" s="175"/>
      <c r="KF84" s="175"/>
      <c r="KG84" s="176" t="s">
        <v>213</v>
      </c>
      <c r="KH84" s="175"/>
      <c r="KI84" s="176" t="s">
        <v>213</v>
      </c>
      <c r="KJ84" s="175"/>
      <c r="KK84" s="175"/>
      <c r="KL84" s="175"/>
      <c r="KM84" s="175"/>
      <c r="KN84" s="175"/>
      <c r="KO84" s="175"/>
      <c r="KP84" s="176" t="s">
        <v>213</v>
      </c>
      <c r="KQ84" s="175"/>
      <c r="KR84" s="176" t="s">
        <v>213</v>
      </c>
      <c r="KS84" s="175"/>
      <c r="KT84" s="175"/>
      <c r="KU84" s="175"/>
      <c r="KV84" s="175"/>
      <c r="KW84" s="175"/>
      <c r="KX84" s="175"/>
      <c r="KY84" s="176" t="s">
        <v>213</v>
      </c>
      <c r="KZ84" s="175"/>
      <c r="LA84" s="176" t="s">
        <v>213</v>
      </c>
      <c r="LB84" s="175"/>
      <c r="LC84" s="175"/>
      <c r="LD84" s="175"/>
      <c r="LE84" s="175"/>
      <c r="LF84" s="175"/>
      <c r="LG84" s="175"/>
      <c r="LH84" s="176" t="s">
        <v>213</v>
      </c>
      <c r="LI84" s="175"/>
      <c r="LJ84" s="176" t="s">
        <v>213</v>
      </c>
      <c r="LK84" s="175"/>
      <c r="LL84" s="175"/>
      <c r="LM84" s="175"/>
      <c r="LN84" s="175"/>
      <c r="LO84" s="175"/>
      <c r="LP84" s="175"/>
      <c r="LQ84" s="176" t="s">
        <v>213</v>
      </c>
      <c r="LR84" s="175"/>
      <c r="LS84" s="176" t="s">
        <v>213</v>
      </c>
      <c r="LT84" s="175"/>
      <c r="LU84" s="175"/>
      <c r="LV84" s="175"/>
      <c r="LW84" s="175"/>
      <c r="LX84" s="175"/>
      <c r="LY84" s="175"/>
      <c r="LZ84" s="176" t="s">
        <v>213</v>
      </c>
      <c r="MA84" s="175"/>
      <c r="MB84" s="176" t="s">
        <v>213</v>
      </c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</row>
    <row r="85" spans="1:421" x14ac:dyDescent="0.25">
      <c r="A85" s="176">
        <v>198</v>
      </c>
      <c r="B85" s="176" t="s">
        <v>2</v>
      </c>
      <c r="C85" s="175"/>
      <c r="D85" s="176" t="s">
        <v>403</v>
      </c>
      <c r="E85" s="175"/>
      <c r="F85" s="175"/>
      <c r="G85" s="175"/>
      <c r="H85" s="175"/>
      <c r="I85" s="175"/>
      <c r="J85" s="175"/>
      <c r="K85" s="176" t="s">
        <v>219</v>
      </c>
      <c r="L85" s="176" t="s">
        <v>220</v>
      </c>
      <c r="M85" s="175"/>
      <c r="N85" s="176">
        <v>20</v>
      </c>
      <c r="O85" s="176" t="s">
        <v>352</v>
      </c>
      <c r="P85" s="176">
        <v>0.1</v>
      </c>
      <c r="Q85" s="175"/>
      <c r="R85" s="175"/>
      <c r="S85" s="175"/>
      <c r="T85" s="176" t="s">
        <v>250</v>
      </c>
      <c r="U85" s="176">
        <v>0</v>
      </c>
      <c r="V85" s="176">
        <v>3</v>
      </c>
      <c r="W85" s="176">
        <v>1.5</v>
      </c>
      <c r="X85" s="176" t="s">
        <v>218</v>
      </c>
      <c r="Y85" s="176">
        <v>0.75</v>
      </c>
      <c r="Z85" s="175"/>
      <c r="AA85" s="175"/>
      <c r="AB85" s="176" t="s">
        <v>400</v>
      </c>
      <c r="AC85" s="176" t="s">
        <v>315</v>
      </c>
      <c r="AD85" s="176" t="s">
        <v>224</v>
      </c>
      <c r="AE85" s="175"/>
      <c r="AF85" s="176">
        <v>30</v>
      </c>
      <c r="AG85" s="176" t="s">
        <v>221</v>
      </c>
      <c r="AH85" s="176">
        <v>0.25</v>
      </c>
      <c r="AI85" s="175"/>
      <c r="AJ85" s="175"/>
      <c r="AK85" s="175"/>
      <c r="AL85" s="175"/>
      <c r="AM85" s="175"/>
      <c r="AN85" s="175"/>
      <c r="AO85" s="176" t="s">
        <v>213</v>
      </c>
      <c r="AP85" s="175"/>
      <c r="AQ85" s="176" t="s">
        <v>213</v>
      </c>
      <c r="AR85" s="175"/>
      <c r="AS85" s="175"/>
      <c r="AT85" s="175"/>
      <c r="AU85" s="176" t="s">
        <v>227</v>
      </c>
      <c r="AV85" s="176">
        <v>46</v>
      </c>
      <c r="AW85" s="176">
        <v>60</v>
      </c>
      <c r="AX85" s="176">
        <v>53</v>
      </c>
      <c r="AY85" s="176" t="s">
        <v>225</v>
      </c>
      <c r="AZ85" s="176">
        <v>0.5</v>
      </c>
      <c r="BA85" s="175"/>
      <c r="BB85" s="175"/>
      <c r="BC85" s="175"/>
      <c r="BD85" s="176" t="s">
        <v>271</v>
      </c>
      <c r="BE85" s="176" t="s">
        <v>224</v>
      </c>
      <c r="BF85" s="175"/>
      <c r="BG85" s="176">
        <v>30</v>
      </c>
      <c r="BH85" s="176" t="s">
        <v>221</v>
      </c>
      <c r="BI85" s="176">
        <v>0.25</v>
      </c>
      <c r="BJ85" s="175"/>
      <c r="BK85" s="175"/>
      <c r="BL85" s="175"/>
      <c r="BM85" s="175"/>
      <c r="BN85" s="175"/>
      <c r="BO85" s="175"/>
      <c r="BP85" s="176" t="s">
        <v>213</v>
      </c>
      <c r="BQ85" s="175"/>
      <c r="BR85" s="176" t="s">
        <v>213</v>
      </c>
      <c r="BS85" s="175"/>
      <c r="BT85" s="175"/>
      <c r="BU85" s="175"/>
      <c r="BV85" s="176" t="s">
        <v>328</v>
      </c>
      <c r="BW85" s="176" t="s">
        <v>224</v>
      </c>
      <c r="BX85" s="175"/>
      <c r="BY85" s="176">
        <v>30</v>
      </c>
      <c r="BZ85" s="176" t="s">
        <v>225</v>
      </c>
      <c r="CA85" s="176">
        <v>0.5</v>
      </c>
      <c r="CB85" s="175"/>
      <c r="CC85" s="175"/>
      <c r="CD85" s="175"/>
      <c r="CE85" s="176" t="s">
        <v>273</v>
      </c>
      <c r="CF85" s="176" t="s">
        <v>224</v>
      </c>
      <c r="CG85" s="175"/>
      <c r="CH85" s="176">
        <v>30</v>
      </c>
      <c r="CI85" s="176" t="s">
        <v>225</v>
      </c>
      <c r="CJ85" s="176">
        <v>0.5</v>
      </c>
      <c r="CK85" s="175"/>
      <c r="CL85" s="175"/>
      <c r="CM85" s="175"/>
      <c r="CN85" s="175"/>
      <c r="CO85" s="175"/>
      <c r="CP85" s="175"/>
      <c r="CQ85" s="176" t="s">
        <v>213</v>
      </c>
      <c r="CR85" s="175"/>
      <c r="CS85" s="176" t="s">
        <v>213</v>
      </c>
      <c r="CT85" s="175"/>
      <c r="CU85" s="175"/>
      <c r="CV85" s="175"/>
      <c r="CW85" s="176" t="s">
        <v>401</v>
      </c>
      <c r="CX85" s="176">
        <v>0</v>
      </c>
      <c r="CY85" s="176">
        <v>7</v>
      </c>
      <c r="CZ85" s="176">
        <v>3.5</v>
      </c>
      <c r="DA85" s="176" t="s">
        <v>218</v>
      </c>
      <c r="DB85" s="176">
        <v>0.75</v>
      </c>
      <c r="DC85" s="175"/>
      <c r="DD85" s="175"/>
      <c r="DE85" s="176" t="s">
        <v>404</v>
      </c>
      <c r="DF85" s="175"/>
      <c r="DG85" s="175"/>
      <c r="DH85" s="175"/>
      <c r="DI85" s="176" t="s">
        <v>213</v>
      </c>
      <c r="DJ85" s="175"/>
      <c r="DK85" s="176" t="s">
        <v>213</v>
      </c>
      <c r="DL85" s="175"/>
      <c r="DM85" s="176" t="s">
        <v>231</v>
      </c>
      <c r="DN85" s="175"/>
      <c r="DO85" s="175"/>
      <c r="DP85" s="175"/>
      <c r="DQ85" s="175"/>
      <c r="DR85" s="176" t="s">
        <v>213</v>
      </c>
      <c r="DS85" s="175"/>
      <c r="DT85" s="176" t="s">
        <v>213</v>
      </c>
      <c r="DU85" s="175"/>
      <c r="DV85" s="175"/>
      <c r="DW85" s="175"/>
      <c r="DX85" s="175"/>
      <c r="DY85" s="175"/>
      <c r="DZ85" s="175"/>
      <c r="EA85" s="176" t="s">
        <v>213</v>
      </c>
      <c r="EB85" s="175"/>
      <c r="EC85" s="176" t="s">
        <v>213</v>
      </c>
      <c r="ED85" s="175"/>
      <c r="EE85" s="176" t="s">
        <v>231</v>
      </c>
      <c r="EF85" s="175"/>
      <c r="EG85" s="175"/>
      <c r="EH85" s="175"/>
      <c r="EI85" s="175"/>
      <c r="EJ85" s="176" t="s">
        <v>213</v>
      </c>
      <c r="EK85" s="175"/>
      <c r="EL85" s="176" t="s">
        <v>213</v>
      </c>
      <c r="EM85" s="175"/>
      <c r="EN85" s="176" t="s">
        <v>231</v>
      </c>
      <c r="EO85" s="175"/>
      <c r="EP85" s="175"/>
      <c r="EQ85" s="175"/>
      <c r="ER85" s="175"/>
      <c r="ES85" s="176" t="s">
        <v>213</v>
      </c>
      <c r="ET85" s="175"/>
      <c r="EU85" s="176" t="s">
        <v>213</v>
      </c>
      <c r="EV85" s="175"/>
      <c r="EW85" s="175"/>
      <c r="EX85" s="175"/>
      <c r="EY85" s="175"/>
      <c r="EZ85" s="175"/>
      <c r="FA85" s="175"/>
      <c r="FB85" s="176" t="s">
        <v>213</v>
      </c>
      <c r="FC85" s="175"/>
      <c r="FD85" s="176" t="s">
        <v>213</v>
      </c>
      <c r="FE85" s="175"/>
      <c r="FF85" s="175"/>
      <c r="FG85" s="175"/>
      <c r="FH85" s="175"/>
      <c r="FI85" s="175"/>
      <c r="FJ85" s="175"/>
      <c r="FK85" s="176" t="s">
        <v>213</v>
      </c>
      <c r="FL85" s="175"/>
      <c r="FM85" s="176" t="s">
        <v>213</v>
      </c>
      <c r="FN85" s="175"/>
      <c r="FO85" s="175"/>
      <c r="FP85" s="175"/>
      <c r="FQ85" s="175"/>
      <c r="FR85" s="175"/>
      <c r="FS85" s="175"/>
      <c r="FT85" s="176" t="s">
        <v>213</v>
      </c>
      <c r="FU85" s="175"/>
      <c r="FV85" s="176" t="s">
        <v>213</v>
      </c>
      <c r="FW85" s="175"/>
      <c r="FX85" s="175"/>
      <c r="FY85" s="175"/>
      <c r="FZ85" s="175"/>
      <c r="GA85" s="175"/>
      <c r="GB85" s="175"/>
      <c r="GC85" s="176" t="s">
        <v>213</v>
      </c>
      <c r="GD85" s="175"/>
      <c r="GE85" s="176" t="s">
        <v>213</v>
      </c>
      <c r="GF85" s="175"/>
      <c r="GG85" s="175"/>
      <c r="GH85" s="175"/>
      <c r="GI85" s="175"/>
      <c r="GJ85" s="175"/>
      <c r="GK85" s="175"/>
      <c r="GL85" s="176" t="s">
        <v>213</v>
      </c>
      <c r="GM85" s="175"/>
      <c r="GN85" s="176" t="s">
        <v>213</v>
      </c>
      <c r="GO85" s="175"/>
      <c r="GP85" s="175"/>
      <c r="GQ85" s="175"/>
      <c r="GR85" s="175"/>
      <c r="GS85" s="175"/>
      <c r="GT85" s="175"/>
      <c r="GU85" s="176" t="s">
        <v>213</v>
      </c>
      <c r="GV85" s="175"/>
      <c r="GW85" s="176" t="s">
        <v>213</v>
      </c>
      <c r="GX85" s="175"/>
      <c r="GY85" s="175"/>
      <c r="GZ85" s="175"/>
      <c r="HA85" s="175"/>
      <c r="HB85" s="175"/>
      <c r="HC85" s="175"/>
      <c r="HD85" s="176" t="s">
        <v>213</v>
      </c>
      <c r="HE85" s="175"/>
      <c r="HF85" s="176" t="s">
        <v>213</v>
      </c>
      <c r="HG85" s="175"/>
      <c r="HH85" s="175"/>
      <c r="HI85" s="175"/>
      <c r="HJ85" s="175"/>
      <c r="HK85" s="175"/>
      <c r="HL85" s="175"/>
      <c r="HM85" s="176" t="s">
        <v>213</v>
      </c>
      <c r="HN85" s="175"/>
      <c r="HO85" s="176" t="s">
        <v>213</v>
      </c>
      <c r="HP85" s="175"/>
      <c r="HQ85" s="175"/>
      <c r="HR85" s="175"/>
      <c r="HS85" s="175"/>
      <c r="HT85" s="175"/>
      <c r="HU85" s="175"/>
      <c r="HV85" s="176" t="s">
        <v>213</v>
      </c>
      <c r="HW85" s="175"/>
      <c r="HX85" s="176" t="s">
        <v>213</v>
      </c>
      <c r="HY85" s="175"/>
      <c r="HZ85" s="175"/>
      <c r="IA85" s="175"/>
      <c r="IB85" s="175"/>
      <c r="IC85" s="175"/>
      <c r="ID85" s="175"/>
      <c r="IE85" s="176" t="s">
        <v>213</v>
      </c>
      <c r="IF85" s="175"/>
      <c r="IG85" s="176" t="s">
        <v>213</v>
      </c>
      <c r="IH85" s="175"/>
      <c r="II85" s="175"/>
      <c r="IJ85" s="175"/>
      <c r="IK85" s="175"/>
      <c r="IL85" s="175"/>
      <c r="IM85" s="175"/>
      <c r="IN85" s="176" t="s">
        <v>213</v>
      </c>
      <c r="IO85" s="175"/>
      <c r="IP85" s="176" t="s">
        <v>213</v>
      </c>
      <c r="IQ85" s="175"/>
      <c r="IR85" s="175"/>
      <c r="IS85" s="175"/>
      <c r="IT85" s="175"/>
      <c r="IU85" s="175"/>
      <c r="IV85" s="175"/>
      <c r="IW85" s="176" t="s">
        <v>213</v>
      </c>
      <c r="IX85" s="175"/>
      <c r="IY85" s="176" t="s">
        <v>213</v>
      </c>
      <c r="IZ85" s="175"/>
      <c r="JA85" s="175"/>
      <c r="JB85" s="175"/>
      <c r="JC85" s="175"/>
      <c r="JD85" s="175"/>
      <c r="JE85" s="175"/>
      <c r="JF85" s="176" t="s">
        <v>213</v>
      </c>
      <c r="JG85" s="175"/>
      <c r="JH85" s="176" t="s">
        <v>213</v>
      </c>
      <c r="JI85" s="175"/>
      <c r="JJ85" s="175"/>
      <c r="JK85" s="175"/>
      <c r="JL85" s="175"/>
      <c r="JM85" s="175"/>
      <c r="JN85" s="175"/>
      <c r="JO85" s="176" t="s">
        <v>213</v>
      </c>
      <c r="JP85" s="175"/>
      <c r="JQ85" s="176" t="s">
        <v>213</v>
      </c>
      <c r="JR85" s="175"/>
      <c r="JS85" s="175"/>
      <c r="JT85" s="175"/>
      <c r="JU85" s="175"/>
      <c r="JV85" s="175"/>
      <c r="JW85" s="175"/>
      <c r="JX85" s="176" t="s">
        <v>213</v>
      </c>
      <c r="JY85" s="175"/>
      <c r="JZ85" s="176" t="s">
        <v>213</v>
      </c>
      <c r="KA85" s="175"/>
      <c r="KB85" s="175"/>
      <c r="KC85" s="175"/>
      <c r="KD85" s="175"/>
      <c r="KE85" s="175"/>
      <c r="KF85" s="175"/>
      <c r="KG85" s="176" t="s">
        <v>213</v>
      </c>
      <c r="KH85" s="175"/>
      <c r="KI85" s="176" t="s">
        <v>213</v>
      </c>
      <c r="KJ85" s="175"/>
      <c r="KK85" s="175"/>
      <c r="KL85" s="175"/>
      <c r="KM85" s="175"/>
      <c r="KN85" s="175"/>
      <c r="KO85" s="175"/>
      <c r="KP85" s="176" t="s">
        <v>213</v>
      </c>
      <c r="KQ85" s="175"/>
      <c r="KR85" s="176" t="s">
        <v>213</v>
      </c>
      <c r="KS85" s="175"/>
      <c r="KT85" s="175"/>
      <c r="KU85" s="175"/>
      <c r="KV85" s="175"/>
      <c r="KW85" s="175"/>
      <c r="KX85" s="175"/>
      <c r="KY85" s="176" t="s">
        <v>213</v>
      </c>
      <c r="KZ85" s="175"/>
      <c r="LA85" s="176" t="s">
        <v>213</v>
      </c>
      <c r="LB85" s="175"/>
      <c r="LC85" s="175"/>
      <c r="LD85" s="175"/>
      <c r="LE85" s="175"/>
      <c r="LF85" s="175"/>
      <c r="LG85" s="175"/>
      <c r="LH85" s="176" t="s">
        <v>213</v>
      </c>
      <c r="LI85" s="175"/>
      <c r="LJ85" s="176" t="s">
        <v>213</v>
      </c>
      <c r="LK85" s="175"/>
      <c r="LL85" s="175"/>
      <c r="LM85" s="175"/>
      <c r="LN85" s="175"/>
      <c r="LO85" s="175"/>
      <c r="LP85" s="175"/>
      <c r="LQ85" s="176" t="s">
        <v>213</v>
      </c>
      <c r="LR85" s="175"/>
      <c r="LS85" s="176" t="s">
        <v>213</v>
      </c>
      <c r="LT85" s="175"/>
      <c r="LU85" s="175"/>
      <c r="LV85" s="175"/>
      <c r="LW85" s="175"/>
      <c r="LX85" s="175"/>
      <c r="LY85" s="175"/>
      <c r="LZ85" s="176" t="s">
        <v>213</v>
      </c>
      <c r="MA85" s="175"/>
      <c r="MB85" s="176" t="s">
        <v>213</v>
      </c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</row>
    <row r="86" spans="1:421" x14ac:dyDescent="0.25">
      <c r="A86" s="176">
        <v>199</v>
      </c>
      <c r="B86" s="176" t="s">
        <v>3</v>
      </c>
      <c r="C86" s="175"/>
      <c r="D86" s="176" t="s">
        <v>403</v>
      </c>
      <c r="E86" s="175"/>
      <c r="F86" s="175"/>
      <c r="G86" s="175"/>
      <c r="H86" s="175"/>
      <c r="I86" s="175"/>
      <c r="J86" s="175"/>
      <c r="K86" s="176" t="s">
        <v>314</v>
      </c>
      <c r="L86" s="176" t="s">
        <v>220</v>
      </c>
      <c r="M86" s="175"/>
      <c r="N86" s="176">
        <v>20</v>
      </c>
      <c r="O86" s="176" t="s">
        <v>225</v>
      </c>
      <c r="P86" s="176">
        <v>0.5</v>
      </c>
      <c r="Q86" s="175"/>
      <c r="R86" s="175"/>
      <c r="S86" s="175"/>
      <c r="T86" s="176" t="s">
        <v>250</v>
      </c>
      <c r="U86" s="176">
        <v>0</v>
      </c>
      <c r="V86" s="176">
        <v>3</v>
      </c>
      <c r="W86" s="176">
        <v>1.5</v>
      </c>
      <c r="X86" s="176" t="s">
        <v>218</v>
      </c>
      <c r="Y86" s="176">
        <v>0.75</v>
      </c>
      <c r="Z86" s="175"/>
      <c r="AA86" s="175"/>
      <c r="AB86" s="176" t="s">
        <v>400</v>
      </c>
      <c r="AC86" s="176" t="s">
        <v>315</v>
      </c>
      <c r="AD86" s="176">
        <v>16</v>
      </c>
      <c r="AE86" s="176">
        <v>21</v>
      </c>
      <c r="AF86" s="176">
        <v>18.5</v>
      </c>
      <c r="AG86" s="176" t="s">
        <v>225</v>
      </c>
      <c r="AH86" s="176">
        <v>0.5</v>
      </c>
      <c r="AI86" s="175"/>
      <c r="AJ86" s="175"/>
      <c r="AK86" s="175"/>
      <c r="AL86" s="175"/>
      <c r="AM86" s="175"/>
      <c r="AN86" s="175"/>
      <c r="AO86" s="176" t="s">
        <v>213</v>
      </c>
      <c r="AP86" s="175"/>
      <c r="AQ86" s="176" t="s">
        <v>213</v>
      </c>
      <c r="AR86" s="175"/>
      <c r="AS86" s="175"/>
      <c r="AT86" s="175"/>
      <c r="AU86" s="176" t="s">
        <v>227</v>
      </c>
      <c r="AV86" s="176">
        <v>46</v>
      </c>
      <c r="AW86" s="176">
        <v>60</v>
      </c>
      <c r="AX86" s="176">
        <v>53</v>
      </c>
      <c r="AY86" s="176" t="s">
        <v>225</v>
      </c>
      <c r="AZ86" s="176">
        <v>0.5</v>
      </c>
      <c r="BA86" s="175"/>
      <c r="BB86" s="175"/>
      <c r="BC86" s="175"/>
      <c r="BD86" s="176" t="s">
        <v>405</v>
      </c>
      <c r="BE86" s="176">
        <v>41136</v>
      </c>
      <c r="BF86" s="175"/>
      <c r="BG86" s="176">
        <v>11.5</v>
      </c>
      <c r="BH86" s="176" t="s">
        <v>225</v>
      </c>
      <c r="BI86" s="176">
        <v>0.5</v>
      </c>
      <c r="BJ86" s="175"/>
      <c r="BK86" s="175"/>
      <c r="BL86" s="175"/>
      <c r="BM86" s="175"/>
      <c r="BN86" s="175"/>
      <c r="BO86" s="175"/>
      <c r="BP86" s="176" t="s">
        <v>213</v>
      </c>
      <c r="BQ86" s="175"/>
      <c r="BR86" s="176" t="s">
        <v>213</v>
      </c>
      <c r="BS86" s="175"/>
      <c r="BT86" s="175"/>
      <c r="BU86" s="175"/>
      <c r="BV86" s="176" t="s">
        <v>228</v>
      </c>
      <c r="BW86" s="176">
        <v>41136</v>
      </c>
      <c r="BX86" s="175"/>
      <c r="BY86" s="176">
        <v>11.5</v>
      </c>
      <c r="BZ86" s="176" t="s">
        <v>218</v>
      </c>
      <c r="CA86" s="176">
        <v>0.75</v>
      </c>
      <c r="CB86" s="175"/>
      <c r="CC86" s="175"/>
      <c r="CD86" s="175"/>
      <c r="CE86" s="176" t="s">
        <v>273</v>
      </c>
      <c r="CF86" s="176" t="s">
        <v>224</v>
      </c>
      <c r="CG86" s="175"/>
      <c r="CH86" s="176">
        <v>30</v>
      </c>
      <c r="CI86" s="176" t="s">
        <v>218</v>
      </c>
      <c r="CJ86" s="176">
        <v>0.75</v>
      </c>
      <c r="CK86" s="175"/>
      <c r="CL86" s="175"/>
      <c r="CM86" s="175"/>
      <c r="CN86" s="175"/>
      <c r="CO86" s="175"/>
      <c r="CP86" s="175"/>
      <c r="CQ86" s="176" t="s">
        <v>213</v>
      </c>
      <c r="CR86" s="175"/>
      <c r="CS86" s="176" t="s">
        <v>213</v>
      </c>
      <c r="CT86" s="175"/>
      <c r="CU86" s="175"/>
      <c r="CV86" s="175"/>
      <c r="CW86" s="176" t="s">
        <v>401</v>
      </c>
      <c r="CX86" s="176">
        <v>0</v>
      </c>
      <c r="CY86" s="176">
        <v>7</v>
      </c>
      <c r="CZ86" s="176">
        <v>3.5</v>
      </c>
      <c r="DA86" s="176" t="s">
        <v>218</v>
      </c>
      <c r="DB86" s="176">
        <v>0.75</v>
      </c>
      <c r="DC86" s="175"/>
      <c r="DD86" s="175"/>
      <c r="DE86" s="176" t="s">
        <v>404</v>
      </c>
      <c r="DF86" s="175"/>
      <c r="DG86" s="175"/>
      <c r="DH86" s="175"/>
      <c r="DI86" s="176" t="s">
        <v>213</v>
      </c>
      <c r="DJ86" s="175"/>
      <c r="DK86" s="176" t="s">
        <v>213</v>
      </c>
      <c r="DL86" s="175"/>
      <c r="DM86" s="176" t="s">
        <v>231</v>
      </c>
      <c r="DN86" s="175"/>
      <c r="DO86" s="175"/>
      <c r="DP86" s="175"/>
      <c r="DQ86" s="175"/>
      <c r="DR86" s="176" t="s">
        <v>213</v>
      </c>
      <c r="DS86" s="175"/>
      <c r="DT86" s="176" t="s">
        <v>213</v>
      </c>
      <c r="DU86" s="175"/>
      <c r="DV86" s="175"/>
      <c r="DW86" s="175"/>
      <c r="DX86" s="175"/>
      <c r="DY86" s="175"/>
      <c r="DZ86" s="175"/>
      <c r="EA86" s="176" t="s">
        <v>213</v>
      </c>
      <c r="EB86" s="175"/>
      <c r="EC86" s="176" t="s">
        <v>213</v>
      </c>
      <c r="ED86" s="175"/>
      <c r="EE86" s="176" t="s">
        <v>231</v>
      </c>
      <c r="EF86" s="175"/>
      <c r="EG86" s="175"/>
      <c r="EH86" s="175"/>
      <c r="EI86" s="175"/>
      <c r="EJ86" s="176" t="s">
        <v>213</v>
      </c>
      <c r="EK86" s="175"/>
      <c r="EL86" s="176" t="s">
        <v>213</v>
      </c>
      <c r="EM86" s="175"/>
      <c r="EN86" s="176" t="s">
        <v>231</v>
      </c>
      <c r="EO86" s="175"/>
      <c r="EP86" s="175"/>
      <c r="EQ86" s="175"/>
      <c r="ER86" s="175"/>
      <c r="ES86" s="176" t="s">
        <v>213</v>
      </c>
      <c r="ET86" s="175"/>
      <c r="EU86" s="176" t="s">
        <v>213</v>
      </c>
      <c r="EV86" s="175"/>
      <c r="EW86" s="175"/>
      <c r="EX86" s="175"/>
      <c r="EY86" s="175"/>
      <c r="EZ86" s="175"/>
      <c r="FA86" s="175"/>
      <c r="FB86" s="176" t="s">
        <v>213</v>
      </c>
      <c r="FC86" s="175"/>
      <c r="FD86" s="176" t="s">
        <v>213</v>
      </c>
      <c r="FE86" s="175"/>
      <c r="FF86" s="175"/>
      <c r="FG86" s="175"/>
      <c r="FH86" s="175"/>
      <c r="FI86" s="175"/>
      <c r="FJ86" s="175"/>
      <c r="FK86" s="176" t="s">
        <v>213</v>
      </c>
      <c r="FL86" s="175"/>
      <c r="FM86" s="176" t="s">
        <v>213</v>
      </c>
      <c r="FN86" s="175"/>
      <c r="FO86" s="175"/>
      <c r="FP86" s="175"/>
      <c r="FQ86" s="175"/>
      <c r="FR86" s="175"/>
      <c r="FS86" s="175"/>
      <c r="FT86" s="176" t="s">
        <v>213</v>
      </c>
      <c r="FU86" s="175"/>
      <c r="FV86" s="176" t="s">
        <v>213</v>
      </c>
      <c r="FW86" s="175"/>
      <c r="FX86" s="175"/>
      <c r="FY86" s="175"/>
      <c r="FZ86" s="175"/>
      <c r="GA86" s="175"/>
      <c r="GB86" s="175"/>
      <c r="GC86" s="176" t="s">
        <v>213</v>
      </c>
      <c r="GD86" s="175"/>
      <c r="GE86" s="176" t="s">
        <v>213</v>
      </c>
      <c r="GF86" s="175"/>
      <c r="GG86" s="175"/>
      <c r="GH86" s="175"/>
      <c r="GI86" s="175"/>
      <c r="GJ86" s="175"/>
      <c r="GK86" s="175"/>
      <c r="GL86" s="176" t="s">
        <v>213</v>
      </c>
      <c r="GM86" s="175"/>
      <c r="GN86" s="176" t="s">
        <v>213</v>
      </c>
      <c r="GO86" s="175"/>
      <c r="GP86" s="175"/>
      <c r="GQ86" s="175"/>
      <c r="GR86" s="175"/>
      <c r="GS86" s="175"/>
      <c r="GT86" s="175"/>
      <c r="GU86" s="176" t="s">
        <v>213</v>
      </c>
      <c r="GV86" s="175"/>
      <c r="GW86" s="176" t="s">
        <v>213</v>
      </c>
      <c r="GX86" s="175"/>
      <c r="GY86" s="175"/>
      <c r="GZ86" s="175"/>
      <c r="HA86" s="175"/>
      <c r="HB86" s="175"/>
      <c r="HC86" s="175"/>
      <c r="HD86" s="176" t="s">
        <v>213</v>
      </c>
      <c r="HE86" s="175"/>
      <c r="HF86" s="176" t="s">
        <v>213</v>
      </c>
      <c r="HG86" s="175"/>
      <c r="HH86" s="175"/>
      <c r="HI86" s="175"/>
      <c r="HJ86" s="175"/>
      <c r="HK86" s="175"/>
      <c r="HL86" s="175"/>
      <c r="HM86" s="176" t="s">
        <v>213</v>
      </c>
      <c r="HN86" s="175"/>
      <c r="HO86" s="176" t="s">
        <v>213</v>
      </c>
      <c r="HP86" s="175"/>
      <c r="HQ86" s="175"/>
      <c r="HR86" s="175"/>
      <c r="HS86" s="175"/>
      <c r="HT86" s="175"/>
      <c r="HU86" s="175"/>
      <c r="HV86" s="176" t="s">
        <v>213</v>
      </c>
      <c r="HW86" s="175"/>
      <c r="HX86" s="176" t="s">
        <v>213</v>
      </c>
      <c r="HY86" s="175"/>
      <c r="HZ86" s="175"/>
      <c r="IA86" s="175"/>
      <c r="IB86" s="175"/>
      <c r="IC86" s="175"/>
      <c r="ID86" s="175"/>
      <c r="IE86" s="176" t="s">
        <v>213</v>
      </c>
      <c r="IF86" s="175"/>
      <c r="IG86" s="176" t="s">
        <v>213</v>
      </c>
      <c r="IH86" s="175"/>
      <c r="II86" s="175"/>
      <c r="IJ86" s="175"/>
      <c r="IK86" s="175"/>
      <c r="IL86" s="175"/>
      <c r="IM86" s="175"/>
      <c r="IN86" s="176" t="s">
        <v>213</v>
      </c>
      <c r="IO86" s="175"/>
      <c r="IP86" s="176" t="s">
        <v>213</v>
      </c>
      <c r="IQ86" s="175"/>
      <c r="IR86" s="175"/>
      <c r="IS86" s="175"/>
      <c r="IT86" s="175"/>
      <c r="IU86" s="175"/>
      <c r="IV86" s="175"/>
      <c r="IW86" s="176" t="s">
        <v>213</v>
      </c>
      <c r="IX86" s="175"/>
      <c r="IY86" s="176" t="s">
        <v>213</v>
      </c>
      <c r="IZ86" s="175"/>
      <c r="JA86" s="175"/>
      <c r="JB86" s="175"/>
      <c r="JC86" s="175"/>
      <c r="JD86" s="175"/>
      <c r="JE86" s="175"/>
      <c r="JF86" s="176" t="s">
        <v>213</v>
      </c>
      <c r="JG86" s="175"/>
      <c r="JH86" s="176" t="s">
        <v>213</v>
      </c>
      <c r="JI86" s="175"/>
      <c r="JJ86" s="175"/>
      <c r="JK86" s="175"/>
      <c r="JL86" s="175"/>
      <c r="JM86" s="175"/>
      <c r="JN86" s="175"/>
      <c r="JO86" s="176" t="s">
        <v>213</v>
      </c>
      <c r="JP86" s="175"/>
      <c r="JQ86" s="176" t="s">
        <v>213</v>
      </c>
      <c r="JR86" s="175"/>
      <c r="JS86" s="175"/>
      <c r="JT86" s="175"/>
      <c r="JU86" s="175"/>
      <c r="JV86" s="175"/>
      <c r="JW86" s="175"/>
      <c r="JX86" s="176" t="s">
        <v>213</v>
      </c>
      <c r="JY86" s="175"/>
      <c r="JZ86" s="176" t="s">
        <v>213</v>
      </c>
      <c r="KA86" s="175"/>
      <c r="KB86" s="175"/>
      <c r="KC86" s="175"/>
      <c r="KD86" s="175"/>
      <c r="KE86" s="175"/>
      <c r="KF86" s="175"/>
      <c r="KG86" s="176" t="s">
        <v>213</v>
      </c>
      <c r="KH86" s="175"/>
      <c r="KI86" s="176" t="s">
        <v>213</v>
      </c>
      <c r="KJ86" s="175"/>
      <c r="KK86" s="175"/>
      <c r="KL86" s="175"/>
      <c r="KM86" s="175"/>
      <c r="KN86" s="175"/>
      <c r="KO86" s="175"/>
      <c r="KP86" s="176" t="s">
        <v>213</v>
      </c>
      <c r="KQ86" s="175"/>
      <c r="KR86" s="176" t="s">
        <v>213</v>
      </c>
      <c r="KS86" s="175"/>
      <c r="KT86" s="175"/>
      <c r="KU86" s="175"/>
      <c r="KV86" s="175"/>
      <c r="KW86" s="175"/>
      <c r="KX86" s="175"/>
      <c r="KY86" s="176" t="s">
        <v>213</v>
      </c>
      <c r="KZ86" s="175"/>
      <c r="LA86" s="176" t="s">
        <v>213</v>
      </c>
      <c r="LB86" s="175"/>
      <c r="LC86" s="175"/>
      <c r="LD86" s="175"/>
      <c r="LE86" s="175"/>
      <c r="LF86" s="175"/>
      <c r="LG86" s="175"/>
      <c r="LH86" s="176" t="s">
        <v>213</v>
      </c>
      <c r="LI86" s="175"/>
      <c r="LJ86" s="176" t="s">
        <v>213</v>
      </c>
      <c r="LK86" s="175"/>
      <c r="LL86" s="175"/>
      <c r="LM86" s="175"/>
      <c r="LN86" s="175"/>
      <c r="LO86" s="175"/>
      <c r="LP86" s="175"/>
      <c r="LQ86" s="176" t="s">
        <v>213</v>
      </c>
      <c r="LR86" s="175"/>
      <c r="LS86" s="176" t="s">
        <v>213</v>
      </c>
      <c r="LT86" s="175"/>
      <c r="LU86" s="175"/>
      <c r="LV86" s="175"/>
      <c r="LW86" s="175"/>
      <c r="LX86" s="175"/>
      <c r="LY86" s="175"/>
      <c r="LZ86" s="176" t="s">
        <v>213</v>
      </c>
      <c r="MA86" s="175"/>
      <c r="MB86" s="176" t="s">
        <v>213</v>
      </c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</row>
    <row r="87" spans="1:421" x14ac:dyDescent="0.25">
      <c r="A87" s="175"/>
      <c r="B87" s="175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76" t="s">
        <v>213</v>
      </c>
      <c r="O87" s="175"/>
      <c r="P87" s="176" t="s">
        <v>213</v>
      </c>
      <c r="Q87" s="175"/>
      <c r="R87" s="175"/>
      <c r="S87" s="175"/>
      <c r="T87" s="175"/>
      <c r="U87" s="175"/>
      <c r="V87" s="175"/>
      <c r="W87" s="176" t="s">
        <v>213</v>
      </c>
      <c r="X87" s="175"/>
      <c r="Y87" s="176" t="s">
        <v>213</v>
      </c>
      <c r="Z87" s="175"/>
      <c r="AA87" s="175"/>
      <c r="AB87" s="175"/>
      <c r="AC87" s="175"/>
      <c r="AD87" s="175"/>
      <c r="AE87" s="175"/>
      <c r="AF87" s="176" t="s">
        <v>213</v>
      </c>
      <c r="AG87" s="175"/>
      <c r="AH87" s="176" t="s">
        <v>213</v>
      </c>
      <c r="AI87" s="175"/>
      <c r="AJ87" s="175"/>
      <c r="AK87" s="175"/>
      <c r="AL87" s="175"/>
      <c r="AM87" s="175"/>
      <c r="AN87" s="175"/>
      <c r="AO87" s="176" t="s">
        <v>213</v>
      </c>
      <c r="AP87" s="175"/>
      <c r="AQ87" s="176" t="s">
        <v>213</v>
      </c>
      <c r="AR87" s="175"/>
      <c r="AS87" s="175"/>
      <c r="AT87" s="175"/>
      <c r="AU87" s="175"/>
      <c r="AV87" s="175"/>
      <c r="AW87" s="175"/>
      <c r="AX87" s="176" t="s">
        <v>213</v>
      </c>
      <c r="AY87" s="175"/>
      <c r="AZ87" s="176" t="s">
        <v>213</v>
      </c>
      <c r="BA87" s="175"/>
      <c r="BB87" s="175"/>
      <c r="BC87" s="175"/>
      <c r="BD87" s="175"/>
      <c r="BE87" s="175"/>
      <c r="BF87" s="175"/>
      <c r="BG87" s="176" t="s">
        <v>213</v>
      </c>
      <c r="BH87" s="175"/>
      <c r="BI87" s="176" t="s">
        <v>213</v>
      </c>
      <c r="BJ87" s="175"/>
      <c r="BK87" s="175"/>
      <c r="BL87" s="175"/>
      <c r="BM87" s="175"/>
      <c r="BN87" s="175"/>
      <c r="BO87" s="175"/>
      <c r="BP87" s="176" t="s">
        <v>213</v>
      </c>
      <c r="BQ87" s="175"/>
      <c r="BR87" s="176" t="s">
        <v>213</v>
      </c>
      <c r="BS87" s="175"/>
      <c r="BT87" s="175"/>
      <c r="BU87" s="175"/>
      <c r="BV87" s="175"/>
      <c r="BW87" s="175"/>
      <c r="BX87" s="175"/>
      <c r="BY87" s="176" t="s">
        <v>213</v>
      </c>
      <c r="BZ87" s="175"/>
      <c r="CA87" s="176" t="s">
        <v>213</v>
      </c>
      <c r="CB87" s="175"/>
      <c r="CC87" s="175"/>
      <c r="CD87" s="175"/>
      <c r="CE87" s="175"/>
      <c r="CF87" s="175"/>
      <c r="CG87" s="175"/>
      <c r="CH87" s="176" t="s">
        <v>213</v>
      </c>
      <c r="CI87" s="175"/>
      <c r="CJ87" s="176" t="s">
        <v>213</v>
      </c>
      <c r="CK87" s="175"/>
      <c r="CL87" s="175"/>
      <c r="CM87" s="175"/>
      <c r="CN87" s="175"/>
      <c r="CO87" s="175"/>
      <c r="CP87" s="175"/>
      <c r="CQ87" s="176" t="s">
        <v>213</v>
      </c>
      <c r="CR87" s="175"/>
      <c r="CS87" s="176" t="s">
        <v>213</v>
      </c>
      <c r="CT87" s="175"/>
      <c r="CU87" s="175"/>
      <c r="CV87" s="175"/>
      <c r="CW87" s="175"/>
      <c r="CX87" s="175"/>
      <c r="CY87" s="175"/>
      <c r="CZ87" s="176" t="s">
        <v>213</v>
      </c>
      <c r="DA87" s="175"/>
      <c r="DB87" s="176" t="s">
        <v>213</v>
      </c>
      <c r="DC87" s="175"/>
      <c r="DD87" s="175"/>
      <c r="DE87" s="175"/>
      <c r="DF87" s="175"/>
      <c r="DG87" s="175"/>
      <c r="DH87" s="175"/>
      <c r="DI87" s="176" t="s">
        <v>213</v>
      </c>
      <c r="DJ87" s="175"/>
      <c r="DK87" s="176" t="s">
        <v>213</v>
      </c>
      <c r="DL87" s="175"/>
      <c r="DM87" s="175"/>
      <c r="DN87" s="175"/>
      <c r="DO87" s="175"/>
      <c r="DP87" s="175"/>
      <c r="DQ87" s="175"/>
      <c r="DR87" s="176" t="s">
        <v>213</v>
      </c>
      <c r="DS87" s="175"/>
      <c r="DT87" s="176" t="s">
        <v>213</v>
      </c>
      <c r="DU87" s="175"/>
      <c r="DV87" s="175"/>
      <c r="DW87" s="175"/>
      <c r="DX87" s="175"/>
      <c r="DY87" s="175"/>
      <c r="DZ87" s="175"/>
      <c r="EA87" s="176" t="s">
        <v>213</v>
      </c>
      <c r="EB87" s="175"/>
      <c r="EC87" s="176" t="s">
        <v>213</v>
      </c>
      <c r="ED87" s="175"/>
      <c r="EE87" s="175"/>
      <c r="EF87" s="175"/>
      <c r="EG87" s="175"/>
      <c r="EH87" s="175"/>
      <c r="EI87" s="175"/>
      <c r="EJ87" s="176" t="s">
        <v>213</v>
      </c>
      <c r="EK87" s="175"/>
      <c r="EL87" s="176" t="s">
        <v>213</v>
      </c>
      <c r="EM87" s="175"/>
      <c r="EN87" s="175"/>
      <c r="EO87" s="175"/>
      <c r="EP87" s="175"/>
      <c r="EQ87" s="175"/>
      <c r="ER87" s="175"/>
      <c r="ES87" s="176" t="s">
        <v>213</v>
      </c>
      <c r="ET87" s="175"/>
      <c r="EU87" s="176" t="s">
        <v>213</v>
      </c>
      <c r="EV87" s="175"/>
      <c r="EW87" s="175"/>
      <c r="EX87" s="175"/>
      <c r="EY87" s="175"/>
      <c r="EZ87" s="175"/>
      <c r="FA87" s="175"/>
      <c r="FB87" s="176" t="s">
        <v>213</v>
      </c>
      <c r="FC87" s="175"/>
      <c r="FD87" s="176" t="s">
        <v>213</v>
      </c>
      <c r="FE87" s="175"/>
      <c r="FF87" s="175"/>
      <c r="FG87" s="175"/>
      <c r="FH87" s="175"/>
      <c r="FI87" s="175"/>
      <c r="FJ87" s="175"/>
      <c r="FK87" s="176" t="s">
        <v>213</v>
      </c>
      <c r="FL87" s="175"/>
      <c r="FM87" s="176" t="s">
        <v>213</v>
      </c>
      <c r="FN87" s="175"/>
      <c r="FO87" s="175"/>
      <c r="FP87" s="175"/>
      <c r="FQ87" s="175"/>
      <c r="FR87" s="175"/>
      <c r="FS87" s="175"/>
      <c r="FT87" s="176" t="s">
        <v>213</v>
      </c>
      <c r="FU87" s="175"/>
      <c r="FV87" s="176" t="s">
        <v>213</v>
      </c>
      <c r="FW87" s="175"/>
      <c r="FX87" s="175"/>
      <c r="FY87" s="175"/>
      <c r="FZ87" s="175"/>
      <c r="GA87" s="175"/>
      <c r="GB87" s="175"/>
      <c r="GC87" s="176" t="s">
        <v>213</v>
      </c>
      <c r="GD87" s="175"/>
      <c r="GE87" s="176" t="s">
        <v>213</v>
      </c>
      <c r="GF87" s="175"/>
      <c r="GG87" s="175"/>
      <c r="GH87" s="175"/>
      <c r="GI87" s="175"/>
      <c r="GJ87" s="175"/>
      <c r="GK87" s="175"/>
      <c r="GL87" s="176" t="s">
        <v>213</v>
      </c>
      <c r="GM87" s="175"/>
      <c r="GN87" s="176" t="s">
        <v>213</v>
      </c>
      <c r="GO87" s="175"/>
      <c r="GP87" s="175"/>
      <c r="GQ87" s="175"/>
      <c r="GR87" s="175"/>
      <c r="GS87" s="175"/>
      <c r="GT87" s="175"/>
      <c r="GU87" s="176" t="s">
        <v>213</v>
      </c>
      <c r="GV87" s="175"/>
      <c r="GW87" s="176" t="s">
        <v>213</v>
      </c>
      <c r="GX87" s="175"/>
      <c r="GY87" s="175"/>
      <c r="GZ87" s="175"/>
      <c r="HA87" s="175"/>
      <c r="HB87" s="175"/>
      <c r="HC87" s="175"/>
      <c r="HD87" s="176" t="s">
        <v>213</v>
      </c>
      <c r="HE87" s="175"/>
      <c r="HF87" s="176" t="s">
        <v>213</v>
      </c>
      <c r="HG87" s="175"/>
      <c r="HH87" s="175"/>
      <c r="HI87" s="175"/>
      <c r="HJ87" s="175"/>
      <c r="HK87" s="175"/>
      <c r="HL87" s="175"/>
      <c r="HM87" s="176" t="s">
        <v>213</v>
      </c>
      <c r="HN87" s="175"/>
      <c r="HO87" s="176" t="s">
        <v>213</v>
      </c>
      <c r="HP87" s="175"/>
      <c r="HQ87" s="175"/>
      <c r="HR87" s="175"/>
      <c r="HS87" s="175"/>
      <c r="HT87" s="175"/>
      <c r="HU87" s="175"/>
      <c r="HV87" s="176" t="s">
        <v>213</v>
      </c>
      <c r="HW87" s="175"/>
      <c r="HX87" s="176" t="s">
        <v>213</v>
      </c>
      <c r="HY87" s="175"/>
      <c r="HZ87" s="175"/>
      <c r="IA87" s="175"/>
      <c r="IB87" s="175"/>
      <c r="IC87" s="175"/>
      <c r="ID87" s="175"/>
      <c r="IE87" s="176" t="s">
        <v>213</v>
      </c>
      <c r="IF87" s="175"/>
      <c r="IG87" s="176" t="s">
        <v>213</v>
      </c>
      <c r="IH87" s="175"/>
      <c r="II87" s="175"/>
      <c r="IJ87" s="175"/>
      <c r="IK87" s="175"/>
      <c r="IL87" s="175"/>
      <c r="IM87" s="175"/>
      <c r="IN87" s="176" t="s">
        <v>213</v>
      </c>
      <c r="IO87" s="175"/>
      <c r="IP87" s="176" t="s">
        <v>213</v>
      </c>
      <c r="IQ87" s="175"/>
      <c r="IR87" s="175"/>
      <c r="IS87" s="175"/>
      <c r="IT87" s="175"/>
      <c r="IU87" s="175"/>
      <c r="IV87" s="175"/>
      <c r="IW87" s="176" t="s">
        <v>213</v>
      </c>
      <c r="IX87" s="175"/>
      <c r="IY87" s="176" t="s">
        <v>213</v>
      </c>
      <c r="IZ87" s="175"/>
      <c r="JA87" s="175"/>
      <c r="JB87" s="175"/>
      <c r="JC87" s="175"/>
      <c r="JD87" s="175"/>
      <c r="JE87" s="175"/>
      <c r="JF87" s="176" t="s">
        <v>213</v>
      </c>
      <c r="JG87" s="175"/>
      <c r="JH87" s="176" t="s">
        <v>213</v>
      </c>
      <c r="JI87" s="175"/>
      <c r="JJ87" s="175"/>
      <c r="JK87" s="175"/>
      <c r="JL87" s="175"/>
      <c r="JM87" s="175"/>
      <c r="JN87" s="175"/>
      <c r="JO87" s="176" t="s">
        <v>213</v>
      </c>
      <c r="JP87" s="175"/>
      <c r="JQ87" s="176" t="s">
        <v>213</v>
      </c>
      <c r="JR87" s="175"/>
      <c r="JS87" s="175"/>
      <c r="JT87" s="175"/>
      <c r="JU87" s="175"/>
      <c r="JV87" s="175"/>
      <c r="JW87" s="175"/>
      <c r="JX87" s="176" t="s">
        <v>213</v>
      </c>
      <c r="JY87" s="175"/>
      <c r="JZ87" s="176" t="s">
        <v>213</v>
      </c>
      <c r="KA87" s="175"/>
      <c r="KB87" s="175"/>
      <c r="KC87" s="175"/>
      <c r="KD87" s="175"/>
      <c r="KE87" s="175"/>
      <c r="KF87" s="175"/>
      <c r="KG87" s="176" t="s">
        <v>213</v>
      </c>
      <c r="KH87" s="175"/>
      <c r="KI87" s="176" t="s">
        <v>213</v>
      </c>
      <c r="KJ87" s="175"/>
      <c r="KK87" s="175"/>
      <c r="KL87" s="175"/>
      <c r="KM87" s="175"/>
      <c r="KN87" s="175"/>
      <c r="KO87" s="175"/>
      <c r="KP87" s="176" t="s">
        <v>213</v>
      </c>
      <c r="KQ87" s="175"/>
      <c r="KR87" s="176" t="s">
        <v>213</v>
      </c>
      <c r="KS87" s="175"/>
      <c r="KT87" s="175"/>
      <c r="KU87" s="175"/>
      <c r="KV87" s="175"/>
      <c r="KW87" s="175"/>
      <c r="KX87" s="175"/>
      <c r="KY87" s="176" t="s">
        <v>213</v>
      </c>
      <c r="KZ87" s="175"/>
      <c r="LA87" s="176" t="s">
        <v>213</v>
      </c>
      <c r="LB87" s="175"/>
      <c r="LC87" s="175"/>
      <c r="LD87" s="175"/>
      <c r="LE87" s="175"/>
      <c r="LF87" s="175"/>
      <c r="LG87" s="175"/>
      <c r="LH87" s="176" t="s">
        <v>213</v>
      </c>
      <c r="LI87" s="175"/>
      <c r="LJ87" s="176" t="s">
        <v>213</v>
      </c>
      <c r="LK87" s="175"/>
      <c r="LL87" s="175"/>
      <c r="LM87" s="175"/>
      <c r="LN87" s="175"/>
      <c r="LO87" s="175"/>
      <c r="LP87" s="175"/>
      <c r="LQ87" s="176" t="s">
        <v>213</v>
      </c>
      <c r="LR87" s="175"/>
      <c r="LS87" s="176" t="s">
        <v>213</v>
      </c>
      <c r="LT87" s="175"/>
      <c r="LU87" s="175"/>
      <c r="LV87" s="175"/>
      <c r="LW87" s="175"/>
      <c r="LX87" s="175"/>
      <c r="LY87" s="175"/>
      <c r="LZ87" s="176" t="s">
        <v>213</v>
      </c>
      <c r="MA87" s="175"/>
      <c r="MB87" s="176" t="s">
        <v>213</v>
      </c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</row>
    <row r="88" spans="1:421" x14ac:dyDescent="0.25">
      <c r="A88" s="176" t="s">
        <v>406</v>
      </c>
      <c r="B88" s="175"/>
      <c r="C88" s="175"/>
      <c r="D88" s="175"/>
      <c r="E88" s="175"/>
      <c r="F88" s="175"/>
      <c r="G88" s="175"/>
      <c r="H88" s="175"/>
      <c r="I88" s="175"/>
      <c r="J88" s="175"/>
      <c r="K88" s="176" t="s">
        <v>159</v>
      </c>
      <c r="L88" s="175"/>
      <c r="M88" s="175"/>
      <c r="N88" s="176" t="s">
        <v>213</v>
      </c>
      <c r="O88" s="175"/>
      <c r="P88" s="176" t="s">
        <v>213</v>
      </c>
      <c r="Q88" s="175"/>
      <c r="R88" s="175"/>
      <c r="S88" s="175"/>
      <c r="T88" s="176" t="s">
        <v>407</v>
      </c>
      <c r="U88" s="175"/>
      <c r="V88" s="175"/>
      <c r="W88" s="176" t="s">
        <v>213</v>
      </c>
      <c r="X88" s="175"/>
      <c r="Y88" s="176" t="s">
        <v>213</v>
      </c>
      <c r="Z88" s="175"/>
      <c r="AA88" s="175"/>
      <c r="AB88" s="175"/>
      <c r="AC88" s="176" t="s">
        <v>161</v>
      </c>
      <c r="AD88" s="175"/>
      <c r="AE88" s="175"/>
      <c r="AF88" s="176" t="s">
        <v>213</v>
      </c>
      <c r="AG88" s="175"/>
      <c r="AH88" s="176" t="s">
        <v>213</v>
      </c>
      <c r="AI88" s="175"/>
      <c r="AJ88" s="175"/>
      <c r="AK88" s="175"/>
      <c r="AL88" s="176" t="s">
        <v>162</v>
      </c>
      <c r="AM88" s="175"/>
      <c r="AN88" s="175"/>
      <c r="AO88" s="176" t="s">
        <v>213</v>
      </c>
      <c r="AP88" s="175"/>
      <c r="AQ88" s="176" t="s">
        <v>213</v>
      </c>
      <c r="AR88" s="175"/>
      <c r="AS88" s="175"/>
      <c r="AT88" s="175"/>
      <c r="AU88" s="176" t="s">
        <v>408</v>
      </c>
      <c r="AV88" s="175"/>
      <c r="AW88" s="175"/>
      <c r="AX88" s="176" t="s">
        <v>213</v>
      </c>
      <c r="AY88" s="175"/>
      <c r="AZ88" s="176" t="s">
        <v>213</v>
      </c>
      <c r="BA88" s="175"/>
      <c r="BB88" s="175"/>
      <c r="BC88" s="175"/>
      <c r="BD88" s="176" t="s">
        <v>409</v>
      </c>
      <c r="BE88" s="175"/>
      <c r="BF88" s="175"/>
      <c r="BG88" s="176" t="s">
        <v>213</v>
      </c>
      <c r="BH88" s="175"/>
      <c r="BI88" s="176" t="s">
        <v>213</v>
      </c>
      <c r="BJ88" s="175"/>
      <c r="BK88" s="175"/>
      <c r="BL88" s="175"/>
      <c r="BM88" s="176" t="s">
        <v>163</v>
      </c>
      <c r="BN88" s="175"/>
      <c r="BO88" s="175"/>
      <c r="BP88" s="176" t="s">
        <v>213</v>
      </c>
      <c r="BQ88" s="175"/>
      <c r="BR88" s="176" t="s">
        <v>213</v>
      </c>
      <c r="BS88" s="175"/>
      <c r="BT88" s="175"/>
      <c r="BU88" s="175"/>
      <c r="BV88" s="176" t="s">
        <v>395</v>
      </c>
      <c r="BW88" s="175"/>
      <c r="BX88" s="175"/>
      <c r="BY88" s="176" t="s">
        <v>213</v>
      </c>
      <c r="BZ88" s="175"/>
      <c r="CA88" s="176" t="s">
        <v>213</v>
      </c>
      <c r="CB88" s="175"/>
      <c r="CC88" s="175"/>
      <c r="CD88" s="175"/>
      <c r="CE88" s="176" t="s">
        <v>171</v>
      </c>
      <c r="CF88" s="175"/>
      <c r="CG88" s="175"/>
      <c r="CH88" s="176" t="s">
        <v>213</v>
      </c>
      <c r="CI88" s="175"/>
      <c r="CJ88" s="176" t="s">
        <v>213</v>
      </c>
      <c r="CK88" s="175"/>
      <c r="CL88" s="175"/>
      <c r="CM88" s="175"/>
      <c r="CN88" s="176" t="s">
        <v>172</v>
      </c>
      <c r="CO88" s="175"/>
      <c r="CP88" s="175"/>
      <c r="CQ88" s="176" t="s">
        <v>213</v>
      </c>
      <c r="CR88" s="175"/>
      <c r="CS88" s="176" t="s">
        <v>213</v>
      </c>
      <c r="CT88" s="175"/>
      <c r="CU88" s="175"/>
      <c r="CV88" s="175"/>
      <c r="CW88" s="176" t="s">
        <v>173</v>
      </c>
      <c r="CX88" s="175"/>
      <c r="CY88" s="175"/>
      <c r="CZ88" s="176" t="s">
        <v>213</v>
      </c>
      <c r="DA88" s="175"/>
      <c r="DB88" s="176" t="s">
        <v>213</v>
      </c>
      <c r="DC88" s="175"/>
      <c r="DD88" s="175"/>
      <c r="DE88" s="175"/>
      <c r="DF88" s="176" t="s">
        <v>175</v>
      </c>
      <c r="DG88" s="175"/>
      <c r="DH88" s="175"/>
      <c r="DI88" s="176" t="s">
        <v>213</v>
      </c>
      <c r="DJ88" s="175"/>
      <c r="DK88" s="176" t="s">
        <v>213</v>
      </c>
      <c r="DL88" s="175"/>
      <c r="DM88" s="175"/>
      <c r="DN88" s="175"/>
      <c r="DO88" s="176" t="s">
        <v>176</v>
      </c>
      <c r="DP88" s="175"/>
      <c r="DQ88" s="175"/>
      <c r="DR88" s="176" t="s">
        <v>213</v>
      </c>
      <c r="DS88" s="175"/>
      <c r="DT88" s="176" t="s">
        <v>213</v>
      </c>
      <c r="DU88" s="175"/>
      <c r="DV88" s="175"/>
      <c r="DW88" s="175"/>
      <c r="DX88" s="176" t="s">
        <v>177</v>
      </c>
      <c r="DY88" s="175"/>
      <c r="DZ88" s="175"/>
      <c r="EA88" s="176" t="s">
        <v>213</v>
      </c>
      <c r="EB88" s="175"/>
      <c r="EC88" s="176" t="s">
        <v>213</v>
      </c>
      <c r="ED88" s="175"/>
      <c r="EE88" s="175"/>
      <c r="EF88" s="175"/>
      <c r="EG88" s="176" t="s">
        <v>180</v>
      </c>
      <c r="EH88" s="175"/>
      <c r="EI88" s="175"/>
      <c r="EJ88" s="176" t="s">
        <v>213</v>
      </c>
      <c r="EK88" s="175"/>
      <c r="EL88" s="176" t="s">
        <v>213</v>
      </c>
      <c r="EM88" s="175"/>
      <c r="EN88" s="175"/>
      <c r="EO88" s="175"/>
      <c r="EP88" s="176" t="s">
        <v>191</v>
      </c>
      <c r="EQ88" s="175"/>
      <c r="ER88" s="175"/>
      <c r="ES88" s="176" t="s">
        <v>213</v>
      </c>
      <c r="ET88" s="175"/>
      <c r="EU88" s="176" t="s">
        <v>213</v>
      </c>
      <c r="EV88" s="175"/>
      <c r="EW88" s="175"/>
      <c r="EX88" s="175"/>
      <c r="EY88" s="175"/>
      <c r="EZ88" s="175"/>
      <c r="FA88" s="175"/>
      <c r="FB88" s="176" t="s">
        <v>213</v>
      </c>
      <c r="FC88" s="175"/>
      <c r="FD88" s="176" t="s">
        <v>213</v>
      </c>
      <c r="FE88" s="175"/>
      <c r="FF88" s="175"/>
      <c r="FG88" s="175"/>
      <c r="FH88" s="175"/>
      <c r="FI88" s="175"/>
      <c r="FJ88" s="175"/>
      <c r="FK88" s="176" t="s">
        <v>213</v>
      </c>
      <c r="FL88" s="175"/>
      <c r="FM88" s="176" t="s">
        <v>213</v>
      </c>
      <c r="FN88" s="175"/>
      <c r="FO88" s="175"/>
      <c r="FP88" s="175"/>
      <c r="FQ88" s="175"/>
      <c r="FR88" s="175"/>
      <c r="FS88" s="175"/>
      <c r="FT88" s="176" t="s">
        <v>213</v>
      </c>
      <c r="FU88" s="175"/>
      <c r="FV88" s="176" t="s">
        <v>213</v>
      </c>
      <c r="FW88" s="175"/>
      <c r="FX88" s="175"/>
      <c r="FY88" s="175"/>
      <c r="FZ88" s="175"/>
      <c r="GA88" s="175"/>
      <c r="GB88" s="175"/>
      <c r="GC88" s="176" t="s">
        <v>213</v>
      </c>
      <c r="GD88" s="175"/>
      <c r="GE88" s="176" t="s">
        <v>213</v>
      </c>
      <c r="GF88" s="175"/>
      <c r="GG88" s="175"/>
      <c r="GH88" s="175"/>
      <c r="GI88" s="175"/>
      <c r="GJ88" s="175"/>
      <c r="GK88" s="175"/>
      <c r="GL88" s="176" t="s">
        <v>213</v>
      </c>
      <c r="GM88" s="175"/>
      <c r="GN88" s="176" t="s">
        <v>213</v>
      </c>
      <c r="GO88" s="175"/>
      <c r="GP88" s="175"/>
      <c r="GQ88" s="175"/>
      <c r="GR88" s="175"/>
      <c r="GS88" s="175"/>
      <c r="GT88" s="175"/>
      <c r="GU88" s="176" t="s">
        <v>213</v>
      </c>
      <c r="GV88" s="175"/>
      <c r="GW88" s="176" t="s">
        <v>213</v>
      </c>
      <c r="GX88" s="175"/>
      <c r="GY88" s="175"/>
      <c r="GZ88" s="175"/>
      <c r="HA88" s="175"/>
      <c r="HB88" s="175"/>
      <c r="HC88" s="175"/>
      <c r="HD88" s="176" t="s">
        <v>213</v>
      </c>
      <c r="HE88" s="175"/>
      <c r="HF88" s="176" t="s">
        <v>213</v>
      </c>
      <c r="HG88" s="175"/>
      <c r="HH88" s="175"/>
      <c r="HI88" s="175"/>
      <c r="HJ88" s="175"/>
      <c r="HK88" s="175"/>
      <c r="HL88" s="175"/>
      <c r="HM88" s="176" t="s">
        <v>213</v>
      </c>
      <c r="HN88" s="175"/>
      <c r="HO88" s="176" t="s">
        <v>213</v>
      </c>
      <c r="HP88" s="175"/>
      <c r="HQ88" s="175"/>
      <c r="HR88" s="175"/>
      <c r="HS88" s="175"/>
      <c r="HT88" s="175"/>
      <c r="HU88" s="175"/>
      <c r="HV88" s="176" t="s">
        <v>213</v>
      </c>
      <c r="HW88" s="175"/>
      <c r="HX88" s="176" t="s">
        <v>213</v>
      </c>
      <c r="HY88" s="175"/>
      <c r="HZ88" s="175"/>
      <c r="IA88" s="175"/>
      <c r="IB88" s="175"/>
      <c r="IC88" s="175"/>
      <c r="ID88" s="175"/>
      <c r="IE88" s="176" t="s">
        <v>213</v>
      </c>
      <c r="IF88" s="175"/>
      <c r="IG88" s="176" t="s">
        <v>213</v>
      </c>
      <c r="IH88" s="175"/>
      <c r="II88" s="175"/>
      <c r="IJ88" s="175"/>
      <c r="IK88" s="175"/>
      <c r="IL88" s="175"/>
      <c r="IM88" s="175"/>
      <c r="IN88" s="176" t="s">
        <v>213</v>
      </c>
      <c r="IO88" s="175"/>
      <c r="IP88" s="176" t="s">
        <v>213</v>
      </c>
      <c r="IQ88" s="175"/>
      <c r="IR88" s="175"/>
      <c r="IS88" s="175"/>
      <c r="IT88" s="175"/>
      <c r="IU88" s="175"/>
      <c r="IV88" s="175"/>
      <c r="IW88" s="176" t="s">
        <v>213</v>
      </c>
      <c r="IX88" s="175"/>
      <c r="IY88" s="176" t="s">
        <v>213</v>
      </c>
      <c r="IZ88" s="175"/>
      <c r="JA88" s="175"/>
      <c r="JB88" s="175"/>
      <c r="JC88" s="175"/>
      <c r="JD88" s="175"/>
      <c r="JE88" s="175"/>
      <c r="JF88" s="176" t="s">
        <v>213</v>
      </c>
      <c r="JG88" s="175"/>
      <c r="JH88" s="176" t="s">
        <v>213</v>
      </c>
      <c r="JI88" s="175"/>
      <c r="JJ88" s="175"/>
      <c r="JK88" s="175"/>
      <c r="JL88" s="175"/>
      <c r="JM88" s="175"/>
      <c r="JN88" s="175"/>
      <c r="JO88" s="176" t="s">
        <v>213</v>
      </c>
      <c r="JP88" s="175"/>
      <c r="JQ88" s="176" t="s">
        <v>213</v>
      </c>
      <c r="JR88" s="175"/>
      <c r="JS88" s="175"/>
      <c r="JT88" s="175"/>
      <c r="JU88" s="175"/>
      <c r="JV88" s="175"/>
      <c r="JW88" s="175"/>
      <c r="JX88" s="176" t="s">
        <v>213</v>
      </c>
      <c r="JY88" s="175"/>
      <c r="JZ88" s="176" t="s">
        <v>213</v>
      </c>
      <c r="KA88" s="175"/>
      <c r="KB88" s="175"/>
      <c r="KC88" s="175"/>
      <c r="KD88" s="175"/>
      <c r="KE88" s="175"/>
      <c r="KF88" s="175"/>
      <c r="KG88" s="176" t="s">
        <v>213</v>
      </c>
      <c r="KH88" s="175"/>
      <c r="KI88" s="176" t="s">
        <v>213</v>
      </c>
      <c r="KJ88" s="175"/>
      <c r="KK88" s="175"/>
      <c r="KL88" s="175"/>
      <c r="KM88" s="175"/>
      <c r="KN88" s="175"/>
      <c r="KO88" s="175"/>
      <c r="KP88" s="176" t="s">
        <v>213</v>
      </c>
      <c r="KQ88" s="175"/>
      <c r="KR88" s="176" t="s">
        <v>213</v>
      </c>
      <c r="KS88" s="175"/>
      <c r="KT88" s="175"/>
      <c r="KU88" s="175"/>
      <c r="KV88" s="175"/>
      <c r="KW88" s="175"/>
      <c r="KX88" s="175"/>
      <c r="KY88" s="176" t="s">
        <v>213</v>
      </c>
      <c r="KZ88" s="175"/>
      <c r="LA88" s="176" t="s">
        <v>213</v>
      </c>
      <c r="LB88" s="175"/>
      <c r="LC88" s="175"/>
      <c r="LD88" s="175"/>
      <c r="LE88" s="175"/>
      <c r="LF88" s="175"/>
      <c r="LG88" s="175"/>
      <c r="LH88" s="176" t="s">
        <v>213</v>
      </c>
      <c r="LI88" s="175"/>
      <c r="LJ88" s="176" t="s">
        <v>213</v>
      </c>
      <c r="LK88" s="175"/>
      <c r="LL88" s="175"/>
      <c r="LM88" s="175"/>
      <c r="LN88" s="175"/>
      <c r="LO88" s="175"/>
      <c r="LP88" s="175"/>
      <c r="LQ88" s="176" t="s">
        <v>213</v>
      </c>
      <c r="LR88" s="175"/>
      <c r="LS88" s="176" t="s">
        <v>213</v>
      </c>
      <c r="LT88" s="175"/>
      <c r="LU88" s="175"/>
      <c r="LV88" s="175"/>
      <c r="LW88" s="175"/>
      <c r="LX88" s="175"/>
      <c r="LY88" s="175"/>
      <c r="LZ88" s="176" t="s">
        <v>213</v>
      </c>
      <c r="MA88" s="175"/>
      <c r="MB88" s="176" t="s">
        <v>213</v>
      </c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</row>
    <row r="89" spans="1:421" x14ac:dyDescent="0.25">
      <c r="A89" s="176" t="s">
        <v>397</v>
      </c>
      <c r="B89" s="176" t="s">
        <v>398</v>
      </c>
      <c r="C89" s="176" t="s">
        <v>399</v>
      </c>
      <c r="D89" s="176" t="s">
        <v>199</v>
      </c>
      <c r="E89" s="176" t="s">
        <v>211</v>
      </c>
      <c r="F89" s="175"/>
      <c r="G89" s="175"/>
      <c r="H89" s="175"/>
      <c r="I89" s="175"/>
      <c r="J89" s="175"/>
      <c r="K89" s="176" t="s">
        <v>206</v>
      </c>
      <c r="L89" s="176" t="s">
        <v>207</v>
      </c>
      <c r="M89" s="175"/>
      <c r="N89" s="176" t="e">
        <v>#VALUE!</v>
      </c>
      <c r="O89" s="176" t="s">
        <v>208</v>
      </c>
      <c r="P89" s="176" t="b">
        <v>0</v>
      </c>
      <c r="Q89" s="176" t="s">
        <v>209</v>
      </c>
      <c r="R89" s="176" t="s">
        <v>210</v>
      </c>
      <c r="S89" s="176" t="s">
        <v>211</v>
      </c>
      <c r="T89" s="176" t="s">
        <v>206</v>
      </c>
      <c r="U89" s="176" t="s">
        <v>207</v>
      </c>
      <c r="V89" s="175"/>
      <c r="W89" s="176" t="e">
        <v>#VALUE!</v>
      </c>
      <c r="X89" s="176" t="s">
        <v>208</v>
      </c>
      <c r="Y89" s="176" t="b">
        <v>0</v>
      </c>
      <c r="Z89" s="176" t="s">
        <v>209</v>
      </c>
      <c r="AA89" s="176" t="s">
        <v>210</v>
      </c>
      <c r="AB89" s="176" t="s">
        <v>211</v>
      </c>
      <c r="AC89" s="176" t="s">
        <v>206</v>
      </c>
      <c r="AD89" s="176" t="s">
        <v>207</v>
      </c>
      <c r="AE89" s="175"/>
      <c r="AF89" s="176" t="e">
        <v>#VALUE!</v>
      </c>
      <c r="AG89" s="176" t="s">
        <v>208</v>
      </c>
      <c r="AH89" s="176" t="b">
        <v>0</v>
      </c>
      <c r="AI89" s="176" t="s">
        <v>209</v>
      </c>
      <c r="AJ89" s="176" t="s">
        <v>210</v>
      </c>
      <c r="AK89" s="176" t="s">
        <v>211</v>
      </c>
      <c r="AL89" s="176" t="s">
        <v>206</v>
      </c>
      <c r="AM89" s="176" t="s">
        <v>207</v>
      </c>
      <c r="AN89" s="175"/>
      <c r="AO89" s="176" t="e">
        <v>#VALUE!</v>
      </c>
      <c r="AP89" s="176" t="s">
        <v>208</v>
      </c>
      <c r="AQ89" s="176" t="b">
        <v>0</v>
      </c>
      <c r="AR89" s="176" t="s">
        <v>209</v>
      </c>
      <c r="AS89" s="176" t="s">
        <v>210</v>
      </c>
      <c r="AT89" s="176" t="s">
        <v>211</v>
      </c>
      <c r="AU89" s="176" t="s">
        <v>206</v>
      </c>
      <c r="AV89" s="176" t="s">
        <v>207</v>
      </c>
      <c r="AW89" s="175"/>
      <c r="AX89" s="176" t="e">
        <v>#VALUE!</v>
      </c>
      <c r="AY89" s="176" t="s">
        <v>208</v>
      </c>
      <c r="AZ89" s="176" t="b">
        <v>0</v>
      </c>
      <c r="BA89" s="176" t="s">
        <v>209</v>
      </c>
      <c r="BB89" s="176" t="s">
        <v>210</v>
      </c>
      <c r="BC89" s="176" t="s">
        <v>211</v>
      </c>
      <c r="BD89" s="176" t="s">
        <v>206</v>
      </c>
      <c r="BE89" s="176" t="s">
        <v>207</v>
      </c>
      <c r="BF89" s="175"/>
      <c r="BG89" s="176" t="e">
        <v>#VALUE!</v>
      </c>
      <c r="BH89" s="176" t="s">
        <v>208</v>
      </c>
      <c r="BI89" s="176" t="b">
        <v>0</v>
      </c>
      <c r="BJ89" s="176" t="s">
        <v>209</v>
      </c>
      <c r="BK89" s="176" t="s">
        <v>210</v>
      </c>
      <c r="BL89" s="176" t="s">
        <v>211</v>
      </c>
      <c r="BM89" s="176" t="s">
        <v>206</v>
      </c>
      <c r="BN89" s="176" t="s">
        <v>207</v>
      </c>
      <c r="BO89" s="175"/>
      <c r="BP89" s="176" t="e">
        <v>#VALUE!</v>
      </c>
      <c r="BQ89" s="176" t="s">
        <v>208</v>
      </c>
      <c r="BR89" s="176" t="b">
        <v>0</v>
      </c>
      <c r="BS89" s="176" t="s">
        <v>209</v>
      </c>
      <c r="BT89" s="176" t="s">
        <v>210</v>
      </c>
      <c r="BU89" s="176" t="s">
        <v>211</v>
      </c>
      <c r="BV89" s="176" t="s">
        <v>206</v>
      </c>
      <c r="BW89" s="176" t="s">
        <v>207</v>
      </c>
      <c r="BX89" s="175"/>
      <c r="BY89" s="176" t="e">
        <v>#VALUE!</v>
      </c>
      <c r="BZ89" s="176" t="s">
        <v>208</v>
      </c>
      <c r="CA89" s="176" t="b">
        <v>0</v>
      </c>
      <c r="CB89" s="176" t="s">
        <v>209</v>
      </c>
      <c r="CC89" s="176" t="s">
        <v>210</v>
      </c>
      <c r="CD89" s="176" t="s">
        <v>211</v>
      </c>
      <c r="CE89" s="176" t="s">
        <v>206</v>
      </c>
      <c r="CF89" s="176" t="s">
        <v>207</v>
      </c>
      <c r="CG89" s="175"/>
      <c r="CH89" s="176" t="e">
        <v>#VALUE!</v>
      </c>
      <c r="CI89" s="176" t="s">
        <v>208</v>
      </c>
      <c r="CJ89" s="176" t="b">
        <v>0</v>
      </c>
      <c r="CK89" s="176" t="s">
        <v>209</v>
      </c>
      <c r="CL89" s="176" t="s">
        <v>210</v>
      </c>
      <c r="CM89" s="176" t="s">
        <v>211</v>
      </c>
      <c r="CN89" s="176" t="s">
        <v>206</v>
      </c>
      <c r="CO89" s="176" t="s">
        <v>207</v>
      </c>
      <c r="CP89" s="175"/>
      <c r="CQ89" s="176" t="e">
        <v>#VALUE!</v>
      </c>
      <c r="CR89" s="176" t="s">
        <v>208</v>
      </c>
      <c r="CS89" s="176" t="b">
        <v>0</v>
      </c>
      <c r="CT89" s="176" t="s">
        <v>209</v>
      </c>
      <c r="CU89" s="176" t="s">
        <v>210</v>
      </c>
      <c r="CV89" s="176" t="s">
        <v>211</v>
      </c>
      <c r="CW89" s="176" t="s">
        <v>206</v>
      </c>
      <c r="CX89" s="176" t="s">
        <v>207</v>
      </c>
      <c r="CY89" s="175"/>
      <c r="CZ89" s="176" t="e">
        <v>#VALUE!</v>
      </c>
      <c r="DA89" s="176" t="s">
        <v>208</v>
      </c>
      <c r="DB89" s="176" t="b">
        <v>0</v>
      </c>
      <c r="DC89" s="176" t="s">
        <v>209</v>
      </c>
      <c r="DD89" s="176" t="s">
        <v>210</v>
      </c>
      <c r="DE89" s="176" t="s">
        <v>211</v>
      </c>
      <c r="DF89" s="176" t="s">
        <v>206</v>
      </c>
      <c r="DG89" s="176" t="s">
        <v>207</v>
      </c>
      <c r="DH89" s="175"/>
      <c r="DI89" s="176" t="e">
        <v>#VALUE!</v>
      </c>
      <c r="DJ89" s="176" t="s">
        <v>208</v>
      </c>
      <c r="DK89" s="176" t="b">
        <v>0</v>
      </c>
      <c r="DL89" s="176" t="s">
        <v>209</v>
      </c>
      <c r="DM89" s="176" t="s">
        <v>210</v>
      </c>
      <c r="DN89" s="176" t="s">
        <v>211</v>
      </c>
      <c r="DO89" s="176" t="s">
        <v>206</v>
      </c>
      <c r="DP89" s="176" t="s">
        <v>207</v>
      </c>
      <c r="DQ89" s="175"/>
      <c r="DR89" s="176" t="e">
        <v>#VALUE!</v>
      </c>
      <c r="DS89" s="176" t="s">
        <v>208</v>
      </c>
      <c r="DT89" s="176" t="b">
        <v>0</v>
      </c>
      <c r="DU89" s="176" t="s">
        <v>209</v>
      </c>
      <c r="DV89" s="176" t="s">
        <v>210</v>
      </c>
      <c r="DW89" s="176" t="s">
        <v>211</v>
      </c>
      <c r="DX89" s="176" t="s">
        <v>206</v>
      </c>
      <c r="DY89" s="176" t="s">
        <v>207</v>
      </c>
      <c r="DZ89" s="175"/>
      <c r="EA89" s="176" t="e">
        <v>#VALUE!</v>
      </c>
      <c r="EB89" s="176" t="s">
        <v>208</v>
      </c>
      <c r="EC89" s="176" t="b">
        <v>0</v>
      </c>
      <c r="ED89" s="176" t="s">
        <v>209</v>
      </c>
      <c r="EE89" s="176" t="s">
        <v>210</v>
      </c>
      <c r="EF89" s="176" t="s">
        <v>211</v>
      </c>
      <c r="EG89" s="176" t="s">
        <v>206</v>
      </c>
      <c r="EH89" s="176" t="s">
        <v>207</v>
      </c>
      <c r="EI89" s="175"/>
      <c r="EJ89" s="176" t="e">
        <v>#VALUE!</v>
      </c>
      <c r="EK89" s="176" t="s">
        <v>208</v>
      </c>
      <c r="EL89" s="176" t="b">
        <v>0</v>
      </c>
      <c r="EM89" s="176" t="s">
        <v>209</v>
      </c>
      <c r="EN89" s="176" t="s">
        <v>210</v>
      </c>
      <c r="EO89" s="176" t="s">
        <v>211</v>
      </c>
      <c r="EP89" s="176" t="s">
        <v>206</v>
      </c>
      <c r="EQ89" s="176" t="s">
        <v>207</v>
      </c>
      <c r="ER89" s="175"/>
      <c r="ES89" s="176" t="e">
        <v>#VALUE!</v>
      </c>
      <c r="ET89" s="176" t="s">
        <v>208</v>
      </c>
      <c r="EU89" s="176" t="b">
        <v>0</v>
      </c>
      <c r="EV89" s="176" t="s">
        <v>209</v>
      </c>
      <c r="EW89" s="176" t="s">
        <v>210</v>
      </c>
      <c r="EX89" s="176" t="s">
        <v>211</v>
      </c>
      <c r="EY89" s="175"/>
      <c r="EZ89" s="175"/>
      <c r="FA89" s="175"/>
      <c r="FB89" s="176" t="s">
        <v>213</v>
      </c>
      <c r="FC89" s="175"/>
      <c r="FD89" s="176" t="s">
        <v>213</v>
      </c>
      <c r="FE89" s="175"/>
      <c r="FF89" s="175"/>
      <c r="FG89" s="175"/>
      <c r="FH89" s="175"/>
      <c r="FI89" s="175"/>
      <c r="FJ89" s="175"/>
      <c r="FK89" s="176" t="s">
        <v>213</v>
      </c>
      <c r="FL89" s="175"/>
      <c r="FM89" s="176" t="s">
        <v>213</v>
      </c>
      <c r="FN89" s="175"/>
      <c r="FO89" s="175"/>
      <c r="FP89" s="175"/>
      <c r="FQ89" s="175"/>
      <c r="FR89" s="175"/>
      <c r="FS89" s="175"/>
      <c r="FT89" s="176" t="s">
        <v>213</v>
      </c>
      <c r="FU89" s="175"/>
      <c r="FV89" s="176" t="s">
        <v>213</v>
      </c>
      <c r="FW89" s="175"/>
      <c r="FX89" s="175"/>
      <c r="FY89" s="175"/>
      <c r="FZ89" s="175"/>
      <c r="GA89" s="175"/>
      <c r="GB89" s="175"/>
      <c r="GC89" s="176" t="s">
        <v>213</v>
      </c>
      <c r="GD89" s="175"/>
      <c r="GE89" s="176" t="s">
        <v>213</v>
      </c>
      <c r="GF89" s="175"/>
      <c r="GG89" s="175"/>
      <c r="GH89" s="175"/>
      <c r="GI89" s="175"/>
      <c r="GJ89" s="175"/>
      <c r="GK89" s="175"/>
      <c r="GL89" s="176" t="s">
        <v>213</v>
      </c>
      <c r="GM89" s="175"/>
      <c r="GN89" s="176" t="s">
        <v>213</v>
      </c>
      <c r="GO89" s="175"/>
      <c r="GP89" s="175"/>
      <c r="GQ89" s="175"/>
      <c r="GR89" s="175"/>
      <c r="GS89" s="175"/>
      <c r="GT89" s="175"/>
      <c r="GU89" s="176" t="s">
        <v>213</v>
      </c>
      <c r="GV89" s="175"/>
      <c r="GW89" s="176" t="s">
        <v>213</v>
      </c>
      <c r="GX89" s="175"/>
      <c r="GY89" s="175"/>
      <c r="GZ89" s="175"/>
      <c r="HA89" s="175"/>
      <c r="HB89" s="175"/>
      <c r="HC89" s="175"/>
      <c r="HD89" s="176" t="s">
        <v>213</v>
      </c>
      <c r="HE89" s="175"/>
      <c r="HF89" s="176" t="s">
        <v>213</v>
      </c>
      <c r="HG89" s="175"/>
      <c r="HH89" s="175"/>
      <c r="HI89" s="175"/>
      <c r="HJ89" s="175"/>
      <c r="HK89" s="175"/>
      <c r="HL89" s="175"/>
      <c r="HM89" s="176" t="s">
        <v>213</v>
      </c>
      <c r="HN89" s="175"/>
      <c r="HO89" s="176" t="s">
        <v>213</v>
      </c>
      <c r="HP89" s="175"/>
      <c r="HQ89" s="175"/>
      <c r="HR89" s="175"/>
      <c r="HS89" s="175"/>
      <c r="HT89" s="175"/>
      <c r="HU89" s="175"/>
      <c r="HV89" s="176" t="s">
        <v>213</v>
      </c>
      <c r="HW89" s="175"/>
      <c r="HX89" s="176" t="s">
        <v>213</v>
      </c>
      <c r="HY89" s="175"/>
      <c r="HZ89" s="175"/>
      <c r="IA89" s="175"/>
      <c r="IB89" s="175"/>
      <c r="IC89" s="175"/>
      <c r="ID89" s="175"/>
      <c r="IE89" s="176" t="s">
        <v>213</v>
      </c>
      <c r="IF89" s="175"/>
      <c r="IG89" s="176" t="s">
        <v>213</v>
      </c>
      <c r="IH89" s="175"/>
      <c r="II89" s="175"/>
      <c r="IJ89" s="175"/>
      <c r="IK89" s="175"/>
      <c r="IL89" s="175"/>
      <c r="IM89" s="175"/>
      <c r="IN89" s="176" t="s">
        <v>213</v>
      </c>
      <c r="IO89" s="175"/>
      <c r="IP89" s="176" t="s">
        <v>213</v>
      </c>
      <c r="IQ89" s="175"/>
      <c r="IR89" s="175"/>
      <c r="IS89" s="175"/>
      <c r="IT89" s="175"/>
      <c r="IU89" s="175"/>
      <c r="IV89" s="175"/>
      <c r="IW89" s="176" t="s">
        <v>213</v>
      </c>
      <c r="IX89" s="175"/>
      <c r="IY89" s="176" t="s">
        <v>213</v>
      </c>
      <c r="IZ89" s="175"/>
      <c r="JA89" s="175"/>
      <c r="JB89" s="175"/>
      <c r="JC89" s="175"/>
      <c r="JD89" s="175"/>
      <c r="JE89" s="175"/>
      <c r="JF89" s="176" t="s">
        <v>213</v>
      </c>
      <c r="JG89" s="175"/>
      <c r="JH89" s="176" t="s">
        <v>213</v>
      </c>
      <c r="JI89" s="175"/>
      <c r="JJ89" s="175"/>
      <c r="JK89" s="175"/>
      <c r="JL89" s="175"/>
      <c r="JM89" s="175"/>
      <c r="JN89" s="175"/>
      <c r="JO89" s="176" t="s">
        <v>213</v>
      </c>
      <c r="JP89" s="175"/>
      <c r="JQ89" s="176" t="s">
        <v>213</v>
      </c>
      <c r="JR89" s="175"/>
      <c r="JS89" s="175"/>
      <c r="JT89" s="175"/>
      <c r="JU89" s="175"/>
      <c r="JV89" s="175"/>
      <c r="JW89" s="175"/>
      <c r="JX89" s="176" t="s">
        <v>213</v>
      </c>
      <c r="JY89" s="175"/>
      <c r="JZ89" s="176" t="s">
        <v>213</v>
      </c>
      <c r="KA89" s="175"/>
      <c r="KB89" s="175"/>
      <c r="KC89" s="175"/>
      <c r="KD89" s="175"/>
      <c r="KE89" s="175"/>
      <c r="KF89" s="175"/>
      <c r="KG89" s="176" t="s">
        <v>213</v>
      </c>
      <c r="KH89" s="175"/>
      <c r="KI89" s="176" t="s">
        <v>213</v>
      </c>
      <c r="KJ89" s="175"/>
      <c r="KK89" s="175"/>
      <c r="KL89" s="175"/>
      <c r="KM89" s="175"/>
      <c r="KN89" s="175"/>
      <c r="KO89" s="175"/>
      <c r="KP89" s="176" t="s">
        <v>213</v>
      </c>
      <c r="KQ89" s="175"/>
      <c r="KR89" s="176" t="s">
        <v>213</v>
      </c>
      <c r="KS89" s="175"/>
      <c r="KT89" s="175"/>
      <c r="KU89" s="175"/>
      <c r="KV89" s="175"/>
      <c r="KW89" s="175"/>
      <c r="KX89" s="175"/>
      <c r="KY89" s="176" t="s">
        <v>213</v>
      </c>
      <c r="KZ89" s="175"/>
      <c r="LA89" s="176" t="s">
        <v>213</v>
      </c>
      <c r="LB89" s="175"/>
      <c r="LC89" s="175"/>
      <c r="LD89" s="175"/>
      <c r="LE89" s="175"/>
      <c r="LF89" s="175"/>
      <c r="LG89" s="175"/>
      <c r="LH89" s="176" t="s">
        <v>213</v>
      </c>
      <c r="LI89" s="175"/>
      <c r="LJ89" s="176" t="s">
        <v>213</v>
      </c>
      <c r="LK89" s="175"/>
      <c r="LL89" s="175"/>
      <c r="LM89" s="175"/>
      <c r="LN89" s="175"/>
      <c r="LO89" s="175"/>
      <c r="LP89" s="175"/>
      <c r="LQ89" s="176" t="s">
        <v>213</v>
      </c>
      <c r="LR89" s="175"/>
      <c r="LS89" s="176" t="s">
        <v>213</v>
      </c>
      <c r="LT89" s="175"/>
      <c r="LU89" s="175"/>
      <c r="LV89" s="175"/>
      <c r="LW89" s="175"/>
      <c r="LX89" s="175"/>
      <c r="LY89" s="175"/>
      <c r="LZ89" s="176" t="s">
        <v>213</v>
      </c>
      <c r="MA89" s="175"/>
      <c r="MB89" s="176" t="s">
        <v>213</v>
      </c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</row>
    <row r="90" spans="1:421" x14ac:dyDescent="0.25">
      <c r="A90" s="176">
        <v>185</v>
      </c>
      <c r="B90" s="176" t="s">
        <v>0</v>
      </c>
      <c r="C90" s="175"/>
      <c r="D90" s="176" t="s">
        <v>410</v>
      </c>
      <c r="E90" s="175"/>
      <c r="F90" s="175"/>
      <c r="G90" s="175"/>
      <c r="H90" s="175"/>
      <c r="I90" s="175"/>
      <c r="J90" s="175"/>
      <c r="K90" s="175"/>
      <c r="L90" s="175"/>
      <c r="M90" s="175"/>
      <c r="N90" s="176" t="s">
        <v>213</v>
      </c>
      <c r="O90" s="175"/>
      <c r="P90" s="176" t="s">
        <v>213</v>
      </c>
      <c r="Q90" s="175"/>
      <c r="R90" s="175"/>
      <c r="S90" s="175"/>
      <c r="T90" s="176" t="s">
        <v>411</v>
      </c>
      <c r="U90" s="176" t="s">
        <v>224</v>
      </c>
      <c r="V90" s="175"/>
      <c r="W90" s="176">
        <v>30</v>
      </c>
      <c r="X90" s="176" t="s">
        <v>218</v>
      </c>
      <c r="Y90" s="176">
        <v>0.75</v>
      </c>
      <c r="Z90" s="175"/>
      <c r="AA90" s="175"/>
      <c r="AB90" s="175"/>
      <c r="AC90" s="176" t="s">
        <v>222</v>
      </c>
      <c r="AD90" s="176">
        <v>0</v>
      </c>
      <c r="AE90" s="176">
        <v>3</v>
      </c>
      <c r="AF90" s="176">
        <v>1.5</v>
      </c>
      <c r="AG90" s="176" t="s">
        <v>218</v>
      </c>
      <c r="AH90" s="176">
        <v>0.75</v>
      </c>
      <c r="AI90" s="175"/>
      <c r="AJ90" s="175"/>
      <c r="AK90" s="175"/>
      <c r="AL90" s="176" t="s">
        <v>315</v>
      </c>
      <c r="AM90" s="176">
        <v>16</v>
      </c>
      <c r="AN90" s="176">
        <v>21</v>
      </c>
      <c r="AO90" s="176">
        <v>18.5</v>
      </c>
      <c r="AP90" s="176" t="s">
        <v>225</v>
      </c>
      <c r="AQ90" s="176">
        <v>0.5</v>
      </c>
      <c r="AR90" s="175"/>
      <c r="AS90" s="175"/>
      <c r="AT90" s="176" t="s">
        <v>412</v>
      </c>
      <c r="AU90" s="176" t="s">
        <v>413</v>
      </c>
      <c r="AV90" s="176" t="s">
        <v>224</v>
      </c>
      <c r="AW90" s="175"/>
      <c r="AX90" s="176">
        <v>30</v>
      </c>
      <c r="AY90" s="176" t="s">
        <v>225</v>
      </c>
      <c r="AZ90" s="176">
        <v>0.5</v>
      </c>
      <c r="BA90" s="175"/>
      <c r="BB90" s="175"/>
      <c r="BC90" s="175"/>
      <c r="BD90" s="176" t="s">
        <v>413</v>
      </c>
      <c r="BE90" s="176" t="s">
        <v>224</v>
      </c>
      <c r="BF90" s="175"/>
      <c r="BG90" s="176">
        <v>30</v>
      </c>
      <c r="BH90" s="176" t="s">
        <v>225</v>
      </c>
      <c r="BI90" s="176">
        <v>0.5</v>
      </c>
      <c r="BJ90" s="175"/>
      <c r="BK90" s="175"/>
      <c r="BL90" s="175"/>
      <c r="BM90" s="175"/>
      <c r="BN90" s="175"/>
      <c r="BO90" s="175"/>
      <c r="BP90" s="176" t="s">
        <v>213</v>
      </c>
      <c r="BQ90" s="175"/>
      <c r="BR90" s="176" t="s">
        <v>213</v>
      </c>
      <c r="BS90" s="175"/>
      <c r="BT90" s="175"/>
      <c r="BU90" s="175"/>
      <c r="BV90" s="175"/>
      <c r="BW90" s="175"/>
      <c r="BX90" s="175"/>
      <c r="BY90" s="176" t="s">
        <v>213</v>
      </c>
      <c r="BZ90" s="175"/>
      <c r="CA90" s="176" t="s">
        <v>213</v>
      </c>
      <c r="CB90" s="175"/>
      <c r="CC90" s="175"/>
      <c r="CD90" s="175"/>
      <c r="CE90" s="175"/>
      <c r="CF90" s="175"/>
      <c r="CG90" s="175"/>
      <c r="CH90" s="176" t="s">
        <v>213</v>
      </c>
      <c r="CI90" s="175"/>
      <c r="CJ90" s="176" t="s">
        <v>213</v>
      </c>
      <c r="CK90" s="175"/>
      <c r="CL90" s="175"/>
      <c r="CM90" s="175"/>
      <c r="CN90" s="175"/>
      <c r="CO90" s="175"/>
      <c r="CP90" s="175"/>
      <c r="CQ90" s="176" t="s">
        <v>213</v>
      </c>
      <c r="CR90" s="175"/>
      <c r="CS90" s="176" t="s">
        <v>213</v>
      </c>
      <c r="CT90" s="175"/>
      <c r="CU90" s="175"/>
      <c r="CV90" s="175"/>
      <c r="CW90" s="175"/>
      <c r="CX90" s="175"/>
      <c r="CY90" s="175"/>
      <c r="CZ90" s="176" t="s">
        <v>213</v>
      </c>
      <c r="DA90" s="175"/>
      <c r="DB90" s="176" t="s">
        <v>213</v>
      </c>
      <c r="DC90" s="175"/>
      <c r="DD90" s="175"/>
      <c r="DE90" s="175"/>
      <c r="DF90" s="175"/>
      <c r="DG90" s="175"/>
      <c r="DH90" s="175"/>
      <c r="DI90" s="176" t="s">
        <v>213</v>
      </c>
      <c r="DJ90" s="175"/>
      <c r="DK90" s="176" t="s">
        <v>213</v>
      </c>
      <c r="DL90" s="175"/>
      <c r="DM90" s="175"/>
      <c r="DN90" s="175"/>
      <c r="DO90" s="175"/>
      <c r="DP90" s="175"/>
      <c r="DQ90" s="175"/>
      <c r="DR90" s="176" t="s">
        <v>213</v>
      </c>
      <c r="DS90" s="175"/>
      <c r="DT90" s="176" t="s">
        <v>213</v>
      </c>
      <c r="DU90" s="175"/>
      <c r="DV90" s="175"/>
      <c r="DW90" s="175"/>
      <c r="DX90" s="175"/>
      <c r="DY90" s="175"/>
      <c r="DZ90" s="175"/>
      <c r="EA90" s="176" t="s">
        <v>213</v>
      </c>
      <c r="EB90" s="175"/>
      <c r="EC90" s="176" t="s">
        <v>213</v>
      </c>
      <c r="ED90" s="175"/>
      <c r="EE90" s="175"/>
      <c r="EF90" s="175"/>
      <c r="EG90" s="175"/>
      <c r="EH90" s="175"/>
      <c r="EI90" s="175"/>
      <c r="EJ90" s="176" t="s">
        <v>213</v>
      </c>
      <c r="EK90" s="175"/>
      <c r="EL90" s="176" t="s">
        <v>213</v>
      </c>
      <c r="EM90" s="175"/>
      <c r="EN90" s="175"/>
      <c r="EO90" s="175"/>
      <c r="EP90" s="175"/>
      <c r="EQ90" s="175"/>
      <c r="ER90" s="175"/>
      <c r="ES90" s="176" t="s">
        <v>213</v>
      </c>
      <c r="ET90" s="175"/>
      <c r="EU90" s="176" t="s">
        <v>213</v>
      </c>
      <c r="EV90" s="175"/>
      <c r="EW90" s="175"/>
      <c r="EX90" s="175"/>
      <c r="EY90" s="175"/>
      <c r="EZ90" s="175"/>
      <c r="FA90" s="175"/>
      <c r="FB90" s="176" t="s">
        <v>213</v>
      </c>
      <c r="FC90" s="175"/>
      <c r="FD90" s="176" t="s">
        <v>213</v>
      </c>
      <c r="FE90" s="175"/>
      <c r="FF90" s="175"/>
      <c r="FG90" s="175"/>
      <c r="FH90" s="175"/>
      <c r="FI90" s="175"/>
      <c r="FJ90" s="175"/>
      <c r="FK90" s="176" t="s">
        <v>213</v>
      </c>
      <c r="FL90" s="175"/>
      <c r="FM90" s="176" t="s">
        <v>213</v>
      </c>
      <c r="FN90" s="175"/>
      <c r="FO90" s="175"/>
      <c r="FP90" s="175"/>
      <c r="FQ90" s="175"/>
      <c r="FR90" s="175"/>
      <c r="FS90" s="175"/>
      <c r="FT90" s="176" t="s">
        <v>213</v>
      </c>
      <c r="FU90" s="175"/>
      <c r="FV90" s="176" t="s">
        <v>213</v>
      </c>
      <c r="FW90" s="175"/>
      <c r="FX90" s="175"/>
      <c r="FY90" s="175"/>
      <c r="FZ90" s="175"/>
      <c r="GA90" s="175"/>
      <c r="GB90" s="175"/>
      <c r="GC90" s="176" t="s">
        <v>213</v>
      </c>
      <c r="GD90" s="175"/>
      <c r="GE90" s="176" t="s">
        <v>213</v>
      </c>
      <c r="GF90" s="175"/>
      <c r="GG90" s="175"/>
      <c r="GH90" s="175"/>
      <c r="GI90" s="175"/>
      <c r="GJ90" s="175"/>
      <c r="GK90" s="175"/>
      <c r="GL90" s="176" t="s">
        <v>213</v>
      </c>
      <c r="GM90" s="175"/>
      <c r="GN90" s="176" t="s">
        <v>213</v>
      </c>
      <c r="GO90" s="175"/>
      <c r="GP90" s="175"/>
      <c r="GQ90" s="175"/>
      <c r="GR90" s="175"/>
      <c r="GS90" s="175"/>
      <c r="GT90" s="175"/>
      <c r="GU90" s="176" t="s">
        <v>213</v>
      </c>
      <c r="GV90" s="175"/>
      <c r="GW90" s="176" t="s">
        <v>213</v>
      </c>
      <c r="GX90" s="175"/>
      <c r="GY90" s="175"/>
      <c r="GZ90" s="175"/>
      <c r="HA90" s="175"/>
      <c r="HB90" s="175"/>
      <c r="HC90" s="175"/>
      <c r="HD90" s="176" t="s">
        <v>213</v>
      </c>
      <c r="HE90" s="175"/>
      <c r="HF90" s="176" t="s">
        <v>213</v>
      </c>
      <c r="HG90" s="175"/>
      <c r="HH90" s="175"/>
      <c r="HI90" s="175"/>
      <c r="HJ90" s="175"/>
      <c r="HK90" s="175"/>
      <c r="HL90" s="175"/>
      <c r="HM90" s="176" t="s">
        <v>213</v>
      </c>
      <c r="HN90" s="175"/>
      <c r="HO90" s="176" t="s">
        <v>213</v>
      </c>
      <c r="HP90" s="175"/>
      <c r="HQ90" s="175"/>
      <c r="HR90" s="175"/>
      <c r="HS90" s="175"/>
      <c r="HT90" s="175"/>
      <c r="HU90" s="175"/>
      <c r="HV90" s="176" t="s">
        <v>213</v>
      </c>
      <c r="HW90" s="175"/>
      <c r="HX90" s="176" t="s">
        <v>213</v>
      </c>
      <c r="HY90" s="175"/>
      <c r="HZ90" s="175"/>
      <c r="IA90" s="175"/>
      <c r="IB90" s="175"/>
      <c r="IC90" s="175"/>
      <c r="ID90" s="175"/>
      <c r="IE90" s="176" t="s">
        <v>213</v>
      </c>
      <c r="IF90" s="175"/>
      <c r="IG90" s="176" t="s">
        <v>213</v>
      </c>
      <c r="IH90" s="175"/>
      <c r="II90" s="175"/>
      <c r="IJ90" s="175"/>
      <c r="IK90" s="175"/>
      <c r="IL90" s="175"/>
      <c r="IM90" s="175"/>
      <c r="IN90" s="176" t="s">
        <v>213</v>
      </c>
      <c r="IO90" s="175"/>
      <c r="IP90" s="176" t="s">
        <v>213</v>
      </c>
      <c r="IQ90" s="175"/>
      <c r="IR90" s="175"/>
      <c r="IS90" s="175"/>
      <c r="IT90" s="175"/>
      <c r="IU90" s="175"/>
      <c r="IV90" s="175"/>
      <c r="IW90" s="176" t="s">
        <v>213</v>
      </c>
      <c r="IX90" s="175"/>
      <c r="IY90" s="176" t="s">
        <v>213</v>
      </c>
      <c r="IZ90" s="175"/>
      <c r="JA90" s="175"/>
      <c r="JB90" s="175"/>
      <c r="JC90" s="175"/>
      <c r="JD90" s="175"/>
      <c r="JE90" s="175"/>
      <c r="JF90" s="176" t="s">
        <v>213</v>
      </c>
      <c r="JG90" s="175"/>
      <c r="JH90" s="176" t="s">
        <v>213</v>
      </c>
      <c r="JI90" s="175"/>
      <c r="JJ90" s="175"/>
      <c r="JK90" s="175"/>
      <c r="JL90" s="175"/>
      <c r="JM90" s="175"/>
      <c r="JN90" s="175"/>
      <c r="JO90" s="176" t="s">
        <v>213</v>
      </c>
      <c r="JP90" s="175"/>
      <c r="JQ90" s="176" t="s">
        <v>213</v>
      </c>
      <c r="JR90" s="175"/>
      <c r="JS90" s="175"/>
      <c r="JT90" s="175"/>
      <c r="JU90" s="175"/>
      <c r="JV90" s="175"/>
      <c r="JW90" s="175"/>
      <c r="JX90" s="176" t="s">
        <v>213</v>
      </c>
      <c r="JY90" s="175"/>
      <c r="JZ90" s="176" t="s">
        <v>213</v>
      </c>
      <c r="KA90" s="175"/>
      <c r="KB90" s="175"/>
      <c r="KC90" s="175"/>
      <c r="KD90" s="175"/>
      <c r="KE90" s="175"/>
      <c r="KF90" s="175"/>
      <c r="KG90" s="176" t="s">
        <v>213</v>
      </c>
      <c r="KH90" s="175"/>
      <c r="KI90" s="176" t="s">
        <v>213</v>
      </c>
      <c r="KJ90" s="175"/>
      <c r="KK90" s="175"/>
      <c r="KL90" s="175"/>
      <c r="KM90" s="175"/>
      <c r="KN90" s="175"/>
      <c r="KO90" s="175"/>
      <c r="KP90" s="176" t="s">
        <v>213</v>
      </c>
      <c r="KQ90" s="175"/>
      <c r="KR90" s="176" t="s">
        <v>213</v>
      </c>
      <c r="KS90" s="175"/>
      <c r="KT90" s="175"/>
      <c r="KU90" s="175"/>
      <c r="KV90" s="175"/>
      <c r="KW90" s="175"/>
      <c r="KX90" s="175"/>
      <c r="KY90" s="176" t="s">
        <v>213</v>
      </c>
      <c r="KZ90" s="175"/>
      <c r="LA90" s="176" t="s">
        <v>213</v>
      </c>
      <c r="LB90" s="175"/>
      <c r="LC90" s="175"/>
      <c r="LD90" s="175"/>
      <c r="LE90" s="175"/>
      <c r="LF90" s="175"/>
      <c r="LG90" s="175"/>
      <c r="LH90" s="176" t="s">
        <v>213</v>
      </c>
      <c r="LI90" s="175"/>
      <c r="LJ90" s="176" t="s">
        <v>213</v>
      </c>
      <c r="LK90" s="175"/>
      <c r="LL90" s="175"/>
      <c r="LM90" s="175"/>
      <c r="LN90" s="175"/>
      <c r="LO90" s="175"/>
      <c r="LP90" s="175"/>
      <c r="LQ90" s="176" t="s">
        <v>213</v>
      </c>
      <c r="LR90" s="175"/>
      <c r="LS90" s="176" t="s">
        <v>213</v>
      </c>
      <c r="LT90" s="175"/>
      <c r="LU90" s="175"/>
      <c r="LV90" s="175"/>
      <c r="LW90" s="175"/>
      <c r="LX90" s="175"/>
      <c r="LY90" s="175"/>
      <c r="LZ90" s="176" t="s">
        <v>213</v>
      </c>
      <c r="MA90" s="175"/>
      <c r="MB90" s="176" t="s">
        <v>213</v>
      </c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</row>
    <row r="91" spans="1:421" x14ac:dyDescent="0.25">
      <c r="A91" s="176">
        <v>186</v>
      </c>
      <c r="B91" s="176" t="s">
        <v>2</v>
      </c>
      <c r="C91" s="175"/>
      <c r="D91" s="176" t="s">
        <v>414</v>
      </c>
      <c r="E91" s="175"/>
      <c r="F91" s="175"/>
      <c r="G91" s="175"/>
      <c r="H91" s="175"/>
      <c r="I91" s="175"/>
      <c r="J91" s="175"/>
      <c r="K91" s="176" t="s">
        <v>217</v>
      </c>
      <c r="L91" s="176">
        <v>46</v>
      </c>
      <c r="M91" s="176">
        <v>60</v>
      </c>
      <c r="N91" s="176">
        <v>53</v>
      </c>
      <c r="O91" s="176" t="s">
        <v>225</v>
      </c>
      <c r="P91" s="176">
        <v>0.5</v>
      </c>
      <c r="Q91" s="175"/>
      <c r="R91" s="175"/>
      <c r="S91" s="175"/>
      <c r="T91" s="176" t="s">
        <v>411</v>
      </c>
      <c r="U91" s="176" t="s">
        <v>224</v>
      </c>
      <c r="V91" s="175"/>
      <c r="W91" s="176">
        <v>30</v>
      </c>
      <c r="X91" s="176" t="s">
        <v>218</v>
      </c>
      <c r="Y91" s="176">
        <v>0.75</v>
      </c>
      <c r="Z91" s="175"/>
      <c r="AA91" s="175"/>
      <c r="AB91" s="175"/>
      <c r="AC91" s="176" t="s">
        <v>250</v>
      </c>
      <c r="AD91" s="176" t="s">
        <v>235</v>
      </c>
      <c r="AE91" s="175"/>
      <c r="AF91" s="176">
        <v>10</v>
      </c>
      <c r="AG91" s="176" t="s">
        <v>225</v>
      </c>
      <c r="AH91" s="176">
        <v>0.5</v>
      </c>
      <c r="AI91" s="175"/>
      <c r="AJ91" s="175"/>
      <c r="AK91" s="176" t="s">
        <v>400</v>
      </c>
      <c r="AL91" s="176" t="s">
        <v>223</v>
      </c>
      <c r="AM91" s="176" t="s">
        <v>224</v>
      </c>
      <c r="AN91" s="175"/>
      <c r="AO91" s="176">
        <v>30</v>
      </c>
      <c r="AP91" s="176" t="s">
        <v>225</v>
      </c>
      <c r="AQ91" s="176">
        <v>0.5</v>
      </c>
      <c r="AR91" s="175"/>
      <c r="AS91" s="175"/>
      <c r="AT91" s="175"/>
      <c r="AU91" s="176" t="s">
        <v>252</v>
      </c>
      <c r="AV91" s="176" t="s">
        <v>224</v>
      </c>
      <c r="AW91" s="175"/>
      <c r="AX91" s="176">
        <v>30</v>
      </c>
      <c r="AY91" s="176" t="s">
        <v>225</v>
      </c>
      <c r="AZ91" s="176">
        <v>0.5</v>
      </c>
      <c r="BA91" s="175"/>
      <c r="BB91" s="175"/>
      <c r="BC91" s="176" t="s">
        <v>415</v>
      </c>
      <c r="BD91" s="176" t="s">
        <v>252</v>
      </c>
      <c r="BE91" s="176" t="s">
        <v>224</v>
      </c>
      <c r="BF91" s="175"/>
      <c r="BG91" s="176">
        <v>30</v>
      </c>
      <c r="BH91" s="176" t="s">
        <v>225</v>
      </c>
      <c r="BI91" s="176">
        <v>0.5</v>
      </c>
      <c r="BJ91" s="175"/>
      <c r="BK91" s="175"/>
      <c r="BL91" s="176" t="s">
        <v>415</v>
      </c>
      <c r="BM91" s="176" t="s">
        <v>316</v>
      </c>
      <c r="BN91" s="176">
        <v>41070</v>
      </c>
      <c r="BO91" s="175"/>
      <c r="BP91" s="176">
        <v>8</v>
      </c>
      <c r="BQ91" s="176" t="s">
        <v>218</v>
      </c>
      <c r="BR91" s="176">
        <v>0.75</v>
      </c>
      <c r="BS91" s="175"/>
      <c r="BT91" s="175"/>
      <c r="BU91" s="175"/>
      <c r="BV91" s="175"/>
      <c r="BW91" s="175"/>
      <c r="BX91" s="175"/>
      <c r="BY91" s="176" t="s">
        <v>213</v>
      </c>
      <c r="BZ91" s="175"/>
      <c r="CA91" s="176" t="s">
        <v>213</v>
      </c>
      <c r="CB91" s="175"/>
      <c r="CC91" s="175"/>
      <c r="CD91" s="175"/>
      <c r="CE91" s="176" t="s">
        <v>328</v>
      </c>
      <c r="CF91" s="176">
        <v>41136</v>
      </c>
      <c r="CG91" s="175"/>
      <c r="CH91" s="176">
        <v>11.5</v>
      </c>
      <c r="CI91" s="176" t="s">
        <v>218</v>
      </c>
      <c r="CJ91" s="176">
        <v>0.75</v>
      </c>
      <c r="CK91" s="175"/>
      <c r="CL91" s="175"/>
      <c r="CM91" s="175"/>
      <c r="CN91" s="176" t="s">
        <v>273</v>
      </c>
      <c r="CO91" s="176" t="s">
        <v>224</v>
      </c>
      <c r="CP91" s="175"/>
      <c r="CQ91" s="176">
        <v>30</v>
      </c>
      <c r="CR91" s="176" t="s">
        <v>218</v>
      </c>
      <c r="CS91" s="176">
        <v>0.75</v>
      </c>
      <c r="CT91" s="175"/>
      <c r="CU91" s="175"/>
      <c r="CV91" s="175"/>
      <c r="CW91" s="176" t="s">
        <v>230</v>
      </c>
      <c r="CX91" s="176" t="s">
        <v>224</v>
      </c>
      <c r="CY91" s="175"/>
      <c r="CZ91" s="176">
        <v>30</v>
      </c>
      <c r="DA91" s="176" t="s">
        <v>225</v>
      </c>
      <c r="DB91" s="176">
        <v>0.5</v>
      </c>
      <c r="DC91" s="175"/>
      <c r="DD91" s="175"/>
      <c r="DE91" s="175"/>
      <c r="DF91" s="175"/>
      <c r="DG91" s="175"/>
      <c r="DH91" s="175"/>
      <c r="DI91" s="176" t="s">
        <v>213</v>
      </c>
      <c r="DJ91" s="175"/>
      <c r="DK91" s="176" t="s">
        <v>213</v>
      </c>
      <c r="DL91" s="175"/>
      <c r="DM91" s="175"/>
      <c r="DN91" s="175"/>
      <c r="DO91" s="175"/>
      <c r="DP91" s="175"/>
      <c r="DQ91" s="175"/>
      <c r="DR91" s="176" t="s">
        <v>213</v>
      </c>
      <c r="DS91" s="175"/>
      <c r="DT91" s="176" t="s">
        <v>213</v>
      </c>
      <c r="DU91" s="175"/>
      <c r="DV91" s="176" t="s">
        <v>231</v>
      </c>
      <c r="DW91" s="175"/>
      <c r="DX91" s="175"/>
      <c r="DY91" s="175"/>
      <c r="DZ91" s="175"/>
      <c r="EA91" s="176" t="s">
        <v>213</v>
      </c>
      <c r="EB91" s="175"/>
      <c r="EC91" s="176" t="s">
        <v>213</v>
      </c>
      <c r="ED91" s="175"/>
      <c r="EE91" s="175"/>
      <c r="EF91" s="175"/>
      <c r="EG91" s="175"/>
      <c r="EH91" s="175"/>
      <c r="EI91" s="175"/>
      <c r="EJ91" s="176" t="s">
        <v>213</v>
      </c>
      <c r="EK91" s="175"/>
      <c r="EL91" s="176" t="s">
        <v>213</v>
      </c>
      <c r="EM91" s="175"/>
      <c r="EN91" s="175"/>
      <c r="EO91" s="175"/>
      <c r="EP91" s="175"/>
      <c r="EQ91" s="175"/>
      <c r="ER91" s="175"/>
      <c r="ES91" s="176" t="s">
        <v>213</v>
      </c>
      <c r="ET91" s="175"/>
      <c r="EU91" s="176" t="s">
        <v>213</v>
      </c>
      <c r="EV91" s="175"/>
      <c r="EW91" s="175"/>
      <c r="EX91" s="175"/>
      <c r="EY91" s="175"/>
      <c r="EZ91" s="175"/>
      <c r="FA91" s="175"/>
      <c r="FB91" s="176" t="s">
        <v>213</v>
      </c>
      <c r="FC91" s="175"/>
      <c r="FD91" s="176" t="s">
        <v>213</v>
      </c>
      <c r="FE91" s="175"/>
      <c r="FF91" s="175"/>
      <c r="FG91" s="175"/>
      <c r="FH91" s="175"/>
      <c r="FI91" s="175"/>
      <c r="FJ91" s="175"/>
      <c r="FK91" s="176" t="s">
        <v>213</v>
      </c>
      <c r="FL91" s="175"/>
      <c r="FM91" s="176" t="s">
        <v>213</v>
      </c>
      <c r="FN91" s="175"/>
      <c r="FO91" s="175"/>
      <c r="FP91" s="175"/>
      <c r="FQ91" s="175"/>
      <c r="FR91" s="175"/>
      <c r="FS91" s="175"/>
      <c r="FT91" s="176" t="s">
        <v>213</v>
      </c>
      <c r="FU91" s="175"/>
      <c r="FV91" s="176" t="s">
        <v>213</v>
      </c>
      <c r="FW91" s="175"/>
      <c r="FX91" s="175"/>
      <c r="FY91" s="175"/>
      <c r="FZ91" s="175"/>
      <c r="GA91" s="175"/>
      <c r="GB91" s="175"/>
      <c r="GC91" s="176" t="s">
        <v>213</v>
      </c>
      <c r="GD91" s="175"/>
      <c r="GE91" s="176" t="s">
        <v>213</v>
      </c>
      <c r="GF91" s="175"/>
      <c r="GG91" s="175"/>
      <c r="GH91" s="175"/>
      <c r="GI91" s="175"/>
      <c r="GJ91" s="175"/>
      <c r="GK91" s="175"/>
      <c r="GL91" s="176" t="s">
        <v>213</v>
      </c>
      <c r="GM91" s="175"/>
      <c r="GN91" s="176" t="s">
        <v>213</v>
      </c>
      <c r="GO91" s="175"/>
      <c r="GP91" s="175"/>
      <c r="GQ91" s="175"/>
      <c r="GR91" s="175"/>
      <c r="GS91" s="175"/>
      <c r="GT91" s="175"/>
      <c r="GU91" s="176" t="s">
        <v>213</v>
      </c>
      <c r="GV91" s="175"/>
      <c r="GW91" s="176" t="s">
        <v>213</v>
      </c>
      <c r="GX91" s="175"/>
      <c r="GY91" s="175"/>
      <c r="GZ91" s="175"/>
      <c r="HA91" s="175"/>
      <c r="HB91" s="175"/>
      <c r="HC91" s="175"/>
      <c r="HD91" s="176" t="s">
        <v>213</v>
      </c>
      <c r="HE91" s="175"/>
      <c r="HF91" s="176" t="s">
        <v>213</v>
      </c>
      <c r="HG91" s="175"/>
      <c r="HH91" s="175"/>
      <c r="HI91" s="175"/>
      <c r="HJ91" s="175"/>
      <c r="HK91" s="175"/>
      <c r="HL91" s="175"/>
      <c r="HM91" s="176" t="s">
        <v>213</v>
      </c>
      <c r="HN91" s="175"/>
      <c r="HO91" s="176" t="s">
        <v>213</v>
      </c>
      <c r="HP91" s="175"/>
      <c r="HQ91" s="175"/>
      <c r="HR91" s="175"/>
      <c r="HS91" s="175"/>
      <c r="HT91" s="175"/>
      <c r="HU91" s="175"/>
      <c r="HV91" s="176" t="s">
        <v>213</v>
      </c>
      <c r="HW91" s="175"/>
      <c r="HX91" s="176" t="s">
        <v>213</v>
      </c>
      <c r="HY91" s="175"/>
      <c r="HZ91" s="175"/>
      <c r="IA91" s="175"/>
      <c r="IB91" s="175"/>
      <c r="IC91" s="175"/>
      <c r="ID91" s="175"/>
      <c r="IE91" s="176" t="s">
        <v>213</v>
      </c>
      <c r="IF91" s="175"/>
      <c r="IG91" s="176" t="s">
        <v>213</v>
      </c>
      <c r="IH91" s="175"/>
      <c r="II91" s="175"/>
      <c r="IJ91" s="175"/>
      <c r="IK91" s="175"/>
      <c r="IL91" s="175"/>
      <c r="IM91" s="175"/>
      <c r="IN91" s="176" t="s">
        <v>213</v>
      </c>
      <c r="IO91" s="175"/>
      <c r="IP91" s="176" t="s">
        <v>213</v>
      </c>
      <c r="IQ91" s="175"/>
      <c r="IR91" s="175"/>
      <c r="IS91" s="175"/>
      <c r="IT91" s="175"/>
      <c r="IU91" s="175"/>
      <c r="IV91" s="175"/>
      <c r="IW91" s="176" t="s">
        <v>213</v>
      </c>
      <c r="IX91" s="175"/>
      <c r="IY91" s="176" t="s">
        <v>213</v>
      </c>
      <c r="IZ91" s="175"/>
      <c r="JA91" s="175"/>
      <c r="JB91" s="175"/>
      <c r="JC91" s="175"/>
      <c r="JD91" s="175"/>
      <c r="JE91" s="175"/>
      <c r="JF91" s="176" t="s">
        <v>213</v>
      </c>
      <c r="JG91" s="175"/>
      <c r="JH91" s="176" t="s">
        <v>213</v>
      </c>
      <c r="JI91" s="175"/>
      <c r="JJ91" s="175"/>
      <c r="JK91" s="175"/>
      <c r="JL91" s="175"/>
      <c r="JM91" s="175"/>
      <c r="JN91" s="175"/>
      <c r="JO91" s="176" t="s">
        <v>213</v>
      </c>
      <c r="JP91" s="175"/>
      <c r="JQ91" s="176" t="s">
        <v>213</v>
      </c>
      <c r="JR91" s="175"/>
      <c r="JS91" s="175"/>
      <c r="JT91" s="175"/>
      <c r="JU91" s="175"/>
      <c r="JV91" s="175"/>
      <c r="JW91" s="175"/>
      <c r="JX91" s="176" t="s">
        <v>213</v>
      </c>
      <c r="JY91" s="175"/>
      <c r="JZ91" s="176" t="s">
        <v>213</v>
      </c>
      <c r="KA91" s="175"/>
      <c r="KB91" s="175"/>
      <c r="KC91" s="175"/>
      <c r="KD91" s="175"/>
      <c r="KE91" s="175"/>
      <c r="KF91" s="175"/>
      <c r="KG91" s="176" t="s">
        <v>213</v>
      </c>
      <c r="KH91" s="175"/>
      <c r="KI91" s="176" t="s">
        <v>213</v>
      </c>
      <c r="KJ91" s="175"/>
      <c r="KK91" s="175"/>
      <c r="KL91" s="175"/>
      <c r="KM91" s="175"/>
      <c r="KN91" s="175"/>
      <c r="KO91" s="175"/>
      <c r="KP91" s="176" t="s">
        <v>213</v>
      </c>
      <c r="KQ91" s="175"/>
      <c r="KR91" s="176" t="s">
        <v>213</v>
      </c>
      <c r="KS91" s="175"/>
      <c r="KT91" s="175"/>
      <c r="KU91" s="175"/>
      <c r="KV91" s="175"/>
      <c r="KW91" s="175"/>
      <c r="KX91" s="175"/>
      <c r="KY91" s="176" t="s">
        <v>213</v>
      </c>
      <c r="KZ91" s="175"/>
      <c r="LA91" s="176" t="s">
        <v>213</v>
      </c>
      <c r="LB91" s="175"/>
      <c r="LC91" s="175"/>
      <c r="LD91" s="175"/>
      <c r="LE91" s="175"/>
      <c r="LF91" s="175"/>
      <c r="LG91" s="175"/>
      <c r="LH91" s="176" t="s">
        <v>213</v>
      </c>
      <c r="LI91" s="175"/>
      <c r="LJ91" s="176" t="s">
        <v>213</v>
      </c>
      <c r="LK91" s="175"/>
      <c r="LL91" s="175"/>
      <c r="LM91" s="175"/>
      <c r="LN91" s="175"/>
      <c r="LO91" s="175"/>
      <c r="LP91" s="175"/>
      <c r="LQ91" s="176" t="s">
        <v>213</v>
      </c>
      <c r="LR91" s="175"/>
      <c r="LS91" s="176" t="s">
        <v>213</v>
      </c>
      <c r="LT91" s="175"/>
      <c r="LU91" s="175"/>
      <c r="LV91" s="175"/>
      <c r="LW91" s="175"/>
      <c r="LX91" s="175"/>
      <c r="LY91" s="175"/>
      <c r="LZ91" s="176" t="s">
        <v>213</v>
      </c>
      <c r="MA91" s="175"/>
      <c r="MB91" s="176" t="s">
        <v>213</v>
      </c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</row>
    <row r="92" spans="1:421" x14ac:dyDescent="0.25">
      <c r="A92" s="25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5"/>
      <c r="IA92" s="25"/>
      <c r="IB92" s="25"/>
      <c r="IC92" s="25"/>
      <c r="ID92" s="25"/>
      <c r="IE92" s="25"/>
      <c r="IF92" s="25"/>
      <c r="IG92" s="25"/>
      <c r="IH92" s="25"/>
      <c r="II92" s="25"/>
      <c r="IJ92" s="25"/>
      <c r="IK92" s="25"/>
      <c r="IL92" s="25"/>
      <c r="IM92" s="25"/>
      <c r="IN92" s="25"/>
      <c r="IO92" s="25"/>
      <c r="IP92" s="25"/>
      <c r="IQ92" s="25"/>
      <c r="IR92" s="25"/>
      <c r="IS92" s="25"/>
      <c r="IT92" s="25"/>
      <c r="IU92" s="25"/>
      <c r="IV92" s="25"/>
      <c r="IW92" s="25"/>
      <c r="IX92" s="25"/>
      <c r="IY92" s="25"/>
      <c r="IZ92" s="25"/>
      <c r="JA92" s="25"/>
      <c r="JB92" s="25"/>
      <c r="JC92" s="25"/>
      <c r="JD92" s="25"/>
      <c r="JE92" s="25"/>
      <c r="JF92" s="25"/>
      <c r="JG92" s="25"/>
      <c r="JH92" s="25"/>
      <c r="JI92" s="25"/>
      <c r="JJ92" s="25"/>
      <c r="JK92" s="25"/>
      <c r="JL92" s="25"/>
      <c r="JM92" s="25"/>
      <c r="JN92" s="25"/>
      <c r="JO92" s="25"/>
      <c r="JP92" s="25"/>
      <c r="JQ92" s="25"/>
      <c r="JR92" s="25"/>
      <c r="JS92" s="25"/>
      <c r="JT92" s="25"/>
      <c r="JU92" s="25"/>
      <c r="JV92" s="25"/>
      <c r="JW92" s="25"/>
      <c r="JX92" s="25"/>
      <c r="JY92" s="25"/>
      <c r="JZ92" s="25"/>
      <c r="KA92" s="25"/>
      <c r="KB92" s="25"/>
      <c r="KC92" s="25"/>
      <c r="KD92" s="25"/>
      <c r="KE92" s="25"/>
      <c r="KF92" s="25"/>
      <c r="KG92" s="25"/>
      <c r="KH92" s="25"/>
      <c r="KI92" s="25"/>
      <c r="KJ92" s="25"/>
      <c r="KK92" s="25"/>
      <c r="KL92" s="25"/>
      <c r="KM92" s="25"/>
      <c r="KN92" s="25"/>
      <c r="KO92" s="25"/>
      <c r="KP92" s="25"/>
      <c r="KQ92" s="25"/>
      <c r="KR92" s="25"/>
      <c r="KS92" s="25"/>
      <c r="KT92" s="25"/>
      <c r="KU92" s="25"/>
      <c r="KV92" s="25"/>
      <c r="KW92" s="25"/>
      <c r="KX92" s="25"/>
      <c r="KY92" s="25"/>
      <c r="KZ92" s="25"/>
      <c r="LA92" s="25"/>
      <c r="LB92" s="25"/>
      <c r="LC92" s="25"/>
      <c r="LD92" s="25"/>
      <c r="LE92" s="25"/>
      <c r="LF92" s="25"/>
      <c r="LG92" s="25"/>
      <c r="LH92" s="25"/>
      <c r="LI92" s="25"/>
      <c r="LJ92" s="25"/>
      <c r="LK92" s="25"/>
      <c r="LL92" s="25"/>
      <c r="LM92" s="25"/>
      <c r="LN92" s="25"/>
      <c r="LO92" s="25"/>
      <c r="LP92" s="25"/>
      <c r="LQ92" s="25"/>
      <c r="LR92" s="25"/>
      <c r="LS92" s="25"/>
      <c r="LT92" s="25"/>
      <c r="LU92" s="25"/>
      <c r="LV92" s="25"/>
      <c r="LW92" s="25"/>
      <c r="LX92" s="25"/>
      <c r="LY92" s="25"/>
      <c r="LZ92" s="25"/>
      <c r="MA92" s="25"/>
      <c r="MB92" s="25"/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</row>
    <row r="93" spans="1:421" x14ac:dyDescent="0.25">
      <c r="A93" s="25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5"/>
      <c r="IA93" s="25"/>
      <c r="IB93" s="25"/>
      <c r="IC93" s="25"/>
      <c r="ID93" s="25"/>
      <c r="IE93" s="25"/>
      <c r="IF93" s="25"/>
      <c r="IG93" s="25"/>
      <c r="IH93" s="25"/>
      <c r="II93" s="25"/>
      <c r="IJ93" s="25"/>
      <c r="IK93" s="25"/>
      <c r="IL93" s="25"/>
      <c r="IM93" s="25"/>
      <c r="IN93" s="25"/>
      <c r="IO93" s="25"/>
      <c r="IP93" s="25"/>
      <c r="IQ93" s="25"/>
      <c r="IR93" s="25"/>
      <c r="IS93" s="25"/>
      <c r="IT93" s="25"/>
      <c r="IU93" s="25"/>
      <c r="IV93" s="25"/>
      <c r="IW93" s="25"/>
      <c r="IX93" s="25"/>
      <c r="IY93" s="25"/>
      <c r="IZ93" s="25"/>
      <c r="JA93" s="25"/>
      <c r="JB93" s="25"/>
      <c r="JC93" s="25"/>
      <c r="JD93" s="25"/>
      <c r="JE93" s="25"/>
      <c r="JF93" s="25"/>
      <c r="JG93" s="25"/>
      <c r="JH93" s="25"/>
      <c r="JI93" s="25"/>
      <c r="JJ93" s="25"/>
      <c r="JK93" s="25"/>
      <c r="JL93" s="25"/>
      <c r="JM93" s="25"/>
      <c r="JN93" s="25"/>
      <c r="JO93" s="25"/>
      <c r="JP93" s="25"/>
      <c r="JQ93" s="25"/>
      <c r="JR93" s="25"/>
      <c r="JS93" s="25"/>
      <c r="JT93" s="25"/>
      <c r="JU93" s="25"/>
      <c r="JV93" s="25"/>
      <c r="JW93" s="25"/>
      <c r="JX93" s="25"/>
      <c r="JY93" s="25"/>
      <c r="JZ93" s="25"/>
      <c r="KA93" s="25"/>
      <c r="KB93" s="25"/>
      <c r="KC93" s="25"/>
      <c r="KD93" s="25"/>
      <c r="KE93" s="25"/>
      <c r="KF93" s="25"/>
      <c r="KG93" s="25"/>
      <c r="KH93" s="25"/>
      <c r="KI93" s="25"/>
      <c r="KJ93" s="25"/>
      <c r="KK93" s="25"/>
      <c r="KL93" s="25"/>
      <c r="KM93" s="25"/>
      <c r="KN93" s="25"/>
      <c r="KO93" s="25"/>
      <c r="KP93" s="25"/>
      <c r="KQ93" s="25"/>
      <c r="KR93" s="25"/>
      <c r="KS93" s="25"/>
      <c r="KT93" s="25"/>
      <c r="KU93" s="25"/>
      <c r="KV93" s="25"/>
      <c r="KW93" s="25"/>
      <c r="KX93" s="25"/>
      <c r="KY93" s="25"/>
      <c r="KZ93" s="25"/>
      <c r="LA93" s="25"/>
      <c r="LB93" s="25"/>
      <c r="LC93" s="25"/>
      <c r="LD93" s="25"/>
      <c r="LE93" s="25"/>
      <c r="LF93" s="25"/>
      <c r="LG93" s="25"/>
      <c r="LH93" s="25"/>
      <c r="LI93" s="25"/>
      <c r="LJ93" s="25"/>
      <c r="LK93" s="25"/>
      <c r="LL93" s="25"/>
      <c r="LM93" s="25"/>
      <c r="LN93" s="25"/>
      <c r="LO93" s="25"/>
      <c r="LP93" s="25"/>
      <c r="LQ93" s="25"/>
      <c r="LR93" s="25"/>
      <c r="LS93" s="25"/>
      <c r="LT93" s="25"/>
      <c r="LU93" s="25"/>
      <c r="LV93" s="25"/>
      <c r="LW93" s="25"/>
      <c r="LX93" s="25"/>
      <c r="LY93" s="25"/>
      <c r="LZ93" s="25"/>
      <c r="MA93" s="25"/>
      <c r="MB93" s="25"/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</row>
    <row r="94" spans="1:42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5"/>
      <c r="IA94" s="25"/>
      <c r="IB94" s="25"/>
      <c r="IC94" s="25"/>
      <c r="ID94" s="25"/>
      <c r="IE94" s="25"/>
      <c r="IF94" s="25"/>
      <c r="IG94" s="25"/>
      <c r="IH94" s="25"/>
      <c r="II94" s="25"/>
      <c r="IJ94" s="25"/>
      <c r="IK94" s="25"/>
      <c r="IL94" s="25"/>
      <c r="IM94" s="25"/>
      <c r="IN94" s="25"/>
      <c r="IO94" s="25"/>
      <c r="IP94" s="25"/>
      <c r="IQ94" s="25"/>
      <c r="IR94" s="25"/>
      <c r="IS94" s="25"/>
      <c r="IT94" s="25"/>
      <c r="IU94" s="25"/>
      <c r="IV94" s="25"/>
      <c r="IW94" s="25"/>
      <c r="IX94" s="25"/>
      <c r="IY94" s="25"/>
      <c r="IZ94" s="25"/>
      <c r="JA94" s="25"/>
      <c r="JB94" s="25"/>
      <c r="JC94" s="25"/>
      <c r="JD94" s="25"/>
      <c r="JE94" s="25"/>
      <c r="JF94" s="25"/>
      <c r="JG94" s="25"/>
      <c r="JH94" s="25"/>
      <c r="JI94" s="25"/>
      <c r="JJ94" s="25"/>
      <c r="JK94" s="25"/>
      <c r="JL94" s="25"/>
      <c r="JM94" s="25"/>
      <c r="JN94" s="25"/>
      <c r="JO94" s="25"/>
      <c r="JP94" s="25"/>
      <c r="JQ94" s="25"/>
      <c r="JR94" s="25"/>
      <c r="JS94" s="25"/>
      <c r="JT94" s="25"/>
      <c r="JU94" s="25"/>
      <c r="JV94" s="25"/>
      <c r="JW94" s="25"/>
      <c r="JX94" s="25"/>
      <c r="JY94" s="25"/>
      <c r="JZ94" s="25"/>
      <c r="KA94" s="25"/>
      <c r="KB94" s="25"/>
      <c r="KC94" s="25"/>
      <c r="KD94" s="25"/>
      <c r="KE94" s="25"/>
      <c r="KF94" s="25"/>
      <c r="KG94" s="25"/>
      <c r="KH94" s="25"/>
      <c r="KI94" s="25"/>
      <c r="KJ94" s="25"/>
      <c r="KK94" s="25"/>
      <c r="KL94" s="25"/>
      <c r="KM94" s="25"/>
      <c r="KN94" s="25"/>
      <c r="KO94" s="25"/>
      <c r="KP94" s="25"/>
      <c r="KQ94" s="25"/>
      <c r="KR94" s="25"/>
      <c r="KS94" s="25"/>
      <c r="KT94" s="25"/>
      <c r="KU94" s="25"/>
      <c r="KV94" s="25"/>
      <c r="KW94" s="25"/>
      <c r="KX94" s="25"/>
      <c r="KY94" s="25"/>
      <c r="KZ94" s="25"/>
      <c r="LA94" s="25"/>
      <c r="LB94" s="25"/>
      <c r="LC94" s="25"/>
      <c r="LD94" s="25"/>
      <c r="LE94" s="25"/>
      <c r="LF94" s="25"/>
      <c r="LG94" s="25"/>
      <c r="LH94" s="25"/>
      <c r="LI94" s="25"/>
      <c r="LJ94" s="25"/>
      <c r="LK94" s="25"/>
      <c r="LL94" s="25"/>
      <c r="LM94" s="25"/>
      <c r="LN94" s="25"/>
      <c r="LO94" s="25"/>
      <c r="LP94" s="25"/>
      <c r="LQ94" s="25"/>
      <c r="LR94" s="25"/>
      <c r="LS94" s="25"/>
      <c r="LT94" s="25"/>
      <c r="LU94" s="25"/>
      <c r="LV94" s="25"/>
      <c r="LW94" s="25"/>
      <c r="LX94" s="25"/>
      <c r="LY94" s="25"/>
      <c r="LZ94" s="25"/>
      <c r="MA94" s="25"/>
      <c r="MB94" s="25"/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</row>
    <row r="95" spans="1:42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5"/>
      <c r="IA95" s="25"/>
      <c r="IB95" s="25"/>
      <c r="IC95" s="25"/>
      <c r="ID95" s="25"/>
      <c r="IE95" s="25"/>
      <c r="IF95" s="25"/>
      <c r="IG95" s="25"/>
      <c r="IH95" s="25"/>
      <c r="II95" s="25"/>
      <c r="IJ95" s="25"/>
      <c r="IK95" s="25"/>
      <c r="IL95" s="25"/>
      <c r="IM95" s="25"/>
      <c r="IN95" s="25"/>
      <c r="IO95" s="25"/>
      <c r="IP95" s="25"/>
      <c r="IQ95" s="25"/>
      <c r="IR95" s="25"/>
      <c r="IS95" s="25"/>
      <c r="IT95" s="25"/>
      <c r="IU95" s="25"/>
      <c r="IV95" s="25"/>
      <c r="IW95" s="25"/>
      <c r="IX95" s="25"/>
      <c r="IY95" s="25"/>
      <c r="IZ95" s="25"/>
      <c r="JA95" s="25"/>
      <c r="JB95" s="25"/>
      <c r="JC95" s="25"/>
      <c r="JD95" s="25"/>
      <c r="JE95" s="25"/>
      <c r="JF95" s="25"/>
      <c r="JG95" s="25"/>
      <c r="JH95" s="25"/>
      <c r="JI95" s="25"/>
      <c r="JJ95" s="25"/>
      <c r="JK95" s="25"/>
      <c r="JL95" s="25"/>
      <c r="JM95" s="25"/>
      <c r="JN95" s="25"/>
      <c r="JO95" s="25"/>
      <c r="JP95" s="25"/>
      <c r="JQ95" s="25"/>
      <c r="JR95" s="25"/>
      <c r="JS95" s="25"/>
      <c r="JT95" s="25"/>
      <c r="JU95" s="25"/>
      <c r="JV95" s="25"/>
      <c r="JW95" s="25"/>
      <c r="JX95" s="25"/>
      <c r="JY95" s="25"/>
      <c r="JZ95" s="25"/>
      <c r="KA95" s="25"/>
      <c r="KB95" s="25"/>
      <c r="KC95" s="25"/>
      <c r="KD95" s="25"/>
      <c r="KE95" s="25"/>
      <c r="KF95" s="25"/>
      <c r="KG95" s="25"/>
      <c r="KH95" s="25"/>
      <c r="KI95" s="25"/>
      <c r="KJ95" s="25"/>
      <c r="KK95" s="25"/>
      <c r="KL95" s="25"/>
      <c r="KM95" s="25"/>
      <c r="KN95" s="25"/>
      <c r="KO95" s="25"/>
      <c r="KP95" s="25"/>
      <c r="KQ95" s="25"/>
      <c r="KR95" s="25"/>
      <c r="KS95" s="25"/>
      <c r="KT95" s="25"/>
      <c r="KU95" s="25"/>
      <c r="KV95" s="25"/>
      <c r="KW95" s="25"/>
      <c r="KX95" s="25"/>
      <c r="KY95" s="25"/>
      <c r="KZ95" s="25"/>
      <c r="LA95" s="25"/>
      <c r="LB95" s="25"/>
      <c r="LC95" s="25"/>
      <c r="LD95" s="25"/>
      <c r="LE95" s="25"/>
      <c r="LF95" s="25"/>
      <c r="LG95" s="25"/>
      <c r="LH95" s="25"/>
      <c r="LI95" s="25"/>
      <c r="LJ95" s="25"/>
      <c r="LK95" s="25"/>
      <c r="LL95" s="25"/>
      <c r="LM95" s="25"/>
      <c r="LN95" s="25"/>
      <c r="LO95" s="25"/>
      <c r="LP95" s="25"/>
      <c r="LQ95" s="25"/>
      <c r="LR95" s="25"/>
      <c r="LS95" s="25"/>
      <c r="LT95" s="25"/>
      <c r="LU95" s="25"/>
      <c r="LV95" s="25"/>
      <c r="LW95" s="25"/>
      <c r="LX95" s="25"/>
      <c r="LY95" s="25"/>
      <c r="LZ95" s="25"/>
      <c r="MA95" s="25"/>
      <c r="MB95" s="25"/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</row>
    <row r="96" spans="1:421" x14ac:dyDescent="0.25">
      <c r="A96" s="25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5"/>
      <c r="IA96" s="25"/>
      <c r="IB96" s="25"/>
      <c r="IC96" s="25"/>
      <c r="ID96" s="25"/>
      <c r="IE96" s="25"/>
      <c r="IF96" s="25"/>
      <c r="IG96" s="25"/>
      <c r="IH96" s="25"/>
      <c r="II96" s="25"/>
      <c r="IJ96" s="25"/>
      <c r="IK96" s="25"/>
      <c r="IL96" s="25"/>
      <c r="IM96" s="25"/>
      <c r="IN96" s="25"/>
      <c r="IO96" s="25"/>
      <c r="IP96" s="25"/>
      <c r="IQ96" s="25"/>
      <c r="IR96" s="25"/>
      <c r="IS96" s="25"/>
      <c r="IT96" s="25"/>
      <c r="IU96" s="25"/>
      <c r="IV96" s="25"/>
      <c r="IW96" s="25"/>
      <c r="IX96" s="25"/>
      <c r="IY96" s="25"/>
      <c r="IZ96" s="25"/>
      <c r="JA96" s="25"/>
      <c r="JB96" s="25"/>
      <c r="JC96" s="25"/>
      <c r="JD96" s="25"/>
      <c r="JE96" s="25"/>
      <c r="JF96" s="25"/>
      <c r="JG96" s="25"/>
      <c r="JH96" s="25"/>
      <c r="JI96" s="25"/>
      <c r="JJ96" s="25"/>
      <c r="JK96" s="25"/>
      <c r="JL96" s="25"/>
      <c r="JM96" s="25"/>
      <c r="JN96" s="25"/>
      <c r="JO96" s="25"/>
      <c r="JP96" s="25"/>
      <c r="JQ96" s="25"/>
      <c r="JR96" s="25"/>
      <c r="JS96" s="25"/>
      <c r="JT96" s="25"/>
      <c r="JU96" s="25"/>
      <c r="JV96" s="25"/>
      <c r="JW96" s="25"/>
      <c r="JX96" s="25"/>
      <c r="JY96" s="25"/>
      <c r="JZ96" s="25"/>
      <c r="KA96" s="25"/>
      <c r="KB96" s="25"/>
      <c r="KC96" s="25"/>
      <c r="KD96" s="25"/>
      <c r="KE96" s="25"/>
      <c r="KF96" s="25"/>
      <c r="KG96" s="25"/>
      <c r="KH96" s="25"/>
      <c r="KI96" s="25"/>
      <c r="KJ96" s="25"/>
      <c r="KK96" s="25"/>
      <c r="KL96" s="25"/>
      <c r="KM96" s="25"/>
      <c r="KN96" s="25"/>
      <c r="KO96" s="25"/>
      <c r="KP96" s="25"/>
      <c r="KQ96" s="25"/>
      <c r="KR96" s="25"/>
      <c r="KS96" s="25"/>
      <c r="KT96" s="25"/>
      <c r="KU96" s="25"/>
      <c r="KV96" s="25"/>
      <c r="KW96" s="25"/>
      <c r="KX96" s="25"/>
      <c r="KY96" s="25"/>
      <c r="KZ96" s="25"/>
      <c r="LA96" s="25"/>
      <c r="LB96" s="25"/>
      <c r="LC96" s="25"/>
      <c r="LD96" s="25"/>
      <c r="LE96" s="25"/>
      <c r="LF96" s="25"/>
      <c r="LG96" s="25"/>
      <c r="LH96" s="25"/>
      <c r="LI96" s="25"/>
      <c r="LJ96" s="25"/>
      <c r="LK96" s="25"/>
      <c r="LL96" s="25"/>
      <c r="LM96" s="25"/>
      <c r="LN96" s="25"/>
      <c r="LO96" s="25"/>
      <c r="LP96" s="25"/>
      <c r="LQ96" s="25"/>
      <c r="LR96" s="25"/>
      <c r="LS96" s="25"/>
      <c r="LT96" s="25"/>
      <c r="LU96" s="25"/>
      <c r="LV96" s="25"/>
      <c r="LW96" s="25"/>
      <c r="LX96" s="25"/>
      <c r="LY96" s="25"/>
      <c r="LZ96" s="25"/>
      <c r="MA96" s="25"/>
      <c r="MB96" s="25"/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</row>
    <row r="97" spans="1:421" x14ac:dyDescent="0.25">
      <c r="A97" s="25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5"/>
      <c r="IA97" s="25"/>
      <c r="IB97" s="25"/>
      <c r="IC97" s="25"/>
      <c r="ID97" s="25"/>
      <c r="IE97" s="25"/>
      <c r="IF97" s="25"/>
      <c r="IG97" s="25"/>
      <c r="IH97" s="25"/>
      <c r="II97" s="25"/>
      <c r="IJ97" s="25"/>
      <c r="IK97" s="25"/>
      <c r="IL97" s="25"/>
      <c r="IM97" s="25"/>
      <c r="IN97" s="25"/>
      <c r="IO97" s="25"/>
      <c r="IP97" s="25"/>
      <c r="IQ97" s="25"/>
      <c r="IR97" s="25"/>
      <c r="IS97" s="25"/>
      <c r="IT97" s="25"/>
      <c r="IU97" s="25"/>
      <c r="IV97" s="25"/>
      <c r="IW97" s="25"/>
      <c r="IX97" s="25"/>
      <c r="IY97" s="25"/>
      <c r="IZ97" s="25"/>
      <c r="JA97" s="25"/>
      <c r="JB97" s="25"/>
      <c r="JC97" s="25"/>
      <c r="JD97" s="25"/>
      <c r="JE97" s="25"/>
      <c r="JF97" s="25"/>
      <c r="JG97" s="25"/>
      <c r="JH97" s="25"/>
      <c r="JI97" s="25"/>
      <c r="JJ97" s="25"/>
      <c r="JK97" s="25"/>
      <c r="JL97" s="25"/>
      <c r="JM97" s="25"/>
      <c r="JN97" s="25"/>
      <c r="JO97" s="25"/>
      <c r="JP97" s="25"/>
      <c r="JQ97" s="25"/>
      <c r="JR97" s="25"/>
      <c r="JS97" s="25"/>
      <c r="JT97" s="25"/>
      <c r="JU97" s="25"/>
      <c r="JV97" s="25"/>
      <c r="JW97" s="25"/>
      <c r="JX97" s="25"/>
      <c r="JY97" s="25"/>
      <c r="JZ97" s="25"/>
      <c r="KA97" s="25"/>
      <c r="KB97" s="25"/>
      <c r="KC97" s="25"/>
      <c r="KD97" s="25"/>
      <c r="KE97" s="25"/>
      <c r="KF97" s="25"/>
      <c r="KG97" s="25"/>
      <c r="KH97" s="25"/>
      <c r="KI97" s="25"/>
      <c r="KJ97" s="25"/>
      <c r="KK97" s="25"/>
      <c r="KL97" s="25"/>
      <c r="KM97" s="25"/>
      <c r="KN97" s="25"/>
      <c r="KO97" s="25"/>
      <c r="KP97" s="25"/>
      <c r="KQ97" s="25"/>
      <c r="KR97" s="25"/>
      <c r="KS97" s="25"/>
      <c r="KT97" s="25"/>
      <c r="KU97" s="25"/>
      <c r="KV97" s="25"/>
      <c r="KW97" s="25"/>
      <c r="KX97" s="25"/>
      <c r="KY97" s="25"/>
      <c r="KZ97" s="25"/>
      <c r="LA97" s="25"/>
      <c r="LB97" s="25"/>
      <c r="LC97" s="25"/>
      <c r="LD97" s="25"/>
      <c r="LE97" s="25"/>
      <c r="LF97" s="25"/>
      <c r="LG97" s="25"/>
      <c r="LH97" s="25"/>
      <c r="LI97" s="25"/>
      <c r="LJ97" s="25"/>
      <c r="LK97" s="25"/>
      <c r="LL97" s="25"/>
      <c r="LM97" s="25"/>
      <c r="LN97" s="25"/>
      <c r="LO97" s="25"/>
      <c r="LP97" s="25"/>
      <c r="LQ97" s="25"/>
      <c r="LR97" s="25"/>
      <c r="LS97" s="25"/>
      <c r="LT97" s="25"/>
      <c r="LU97" s="25"/>
      <c r="LV97" s="25"/>
      <c r="LW97" s="25"/>
      <c r="LX97" s="25"/>
      <c r="LY97" s="25"/>
      <c r="LZ97" s="25"/>
      <c r="MA97" s="25"/>
      <c r="MB97" s="25"/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</row>
    <row r="98" spans="1:421" x14ac:dyDescent="0.25">
      <c r="A98" s="25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25"/>
      <c r="AH98" s="25"/>
      <c r="AI98" s="25"/>
      <c r="AJ98" s="25"/>
      <c r="AK98" s="25"/>
      <c r="AL98" s="25"/>
      <c r="AM98" s="25"/>
      <c r="AN98" s="25"/>
      <c r="AO98" s="25"/>
      <c r="AP98" s="25"/>
      <c r="AQ98" s="25"/>
      <c r="AR98" s="25"/>
      <c r="AS98" s="25"/>
      <c r="AT98" s="25"/>
      <c r="AU98" s="25"/>
      <c r="AV98" s="25"/>
      <c r="AW98" s="25"/>
      <c r="AX98" s="25"/>
      <c r="AY98" s="25"/>
      <c r="AZ98" s="25"/>
      <c r="BA98" s="25"/>
      <c r="BB98" s="25"/>
      <c r="BC98" s="25"/>
      <c r="BD98" s="25"/>
      <c r="BE98" s="25"/>
      <c r="BF98" s="25"/>
      <c r="BG98" s="25"/>
      <c r="BH98" s="25"/>
      <c r="BI98" s="25"/>
      <c r="BJ98" s="25"/>
      <c r="BK98" s="25"/>
      <c r="BL98" s="25"/>
      <c r="BM98" s="25"/>
      <c r="BN98" s="25"/>
      <c r="BO98" s="25"/>
      <c r="BP98" s="25"/>
      <c r="BQ98" s="25"/>
      <c r="BR98" s="25"/>
      <c r="BS98" s="25"/>
      <c r="BT98" s="25"/>
      <c r="BU98" s="25"/>
      <c r="BV98" s="25"/>
      <c r="BW98" s="25"/>
      <c r="BX98" s="25"/>
      <c r="BY98" s="25"/>
      <c r="BZ98" s="25"/>
      <c r="CA98" s="25"/>
      <c r="CB98" s="25"/>
      <c r="CC98" s="25"/>
      <c r="CD98" s="25"/>
      <c r="CE98" s="25"/>
      <c r="CF98" s="25"/>
      <c r="CG98" s="25"/>
      <c r="CH98" s="25"/>
      <c r="CI98" s="25"/>
      <c r="CJ98" s="25"/>
      <c r="CK98" s="25"/>
      <c r="CL98" s="25"/>
      <c r="CM98" s="25"/>
      <c r="CN98" s="25"/>
      <c r="CO98" s="25"/>
      <c r="CP98" s="25"/>
      <c r="CQ98" s="25"/>
      <c r="CR98" s="25"/>
      <c r="CS98" s="25"/>
      <c r="CT98" s="25"/>
      <c r="CU98" s="25"/>
      <c r="CV98" s="25"/>
      <c r="CW98" s="25"/>
      <c r="CX98" s="25"/>
      <c r="CY98" s="25"/>
      <c r="CZ98" s="25"/>
      <c r="DA98" s="25"/>
      <c r="DB98" s="25"/>
      <c r="DC98" s="25"/>
      <c r="DD98" s="25"/>
      <c r="DE98" s="25"/>
      <c r="DF98" s="25"/>
      <c r="DG98" s="25"/>
      <c r="DH98" s="25"/>
      <c r="DI98" s="25"/>
      <c r="DJ98" s="25"/>
      <c r="DK98" s="25"/>
      <c r="DL98" s="25"/>
      <c r="DM98" s="25"/>
      <c r="DN98" s="25"/>
      <c r="DO98" s="25"/>
      <c r="DP98" s="25"/>
      <c r="DQ98" s="25"/>
      <c r="DR98" s="25"/>
      <c r="DS98" s="25"/>
      <c r="DT98" s="25"/>
      <c r="DU98" s="25"/>
      <c r="DV98" s="25"/>
      <c r="DW98" s="25"/>
      <c r="DX98" s="25"/>
      <c r="DY98" s="25"/>
      <c r="DZ98" s="25"/>
      <c r="EA98" s="25"/>
      <c r="EB98" s="25"/>
      <c r="EC98" s="25"/>
      <c r="ED98" s="25"/>
      <c r="EE98" s="25"/>
      <c r="EF98" s="25"/>
      <c r="EG98" s="25"/>
      <c r="EH98" s="25"/>
      <c r="EI98" s="25"/>
      <c r="EJ98" s="25"/>
      <c r="EK98" s="25"/>
      <c r="EL98" s="25"/>
      <c r="EM98" s="25"/>
      <c r="EN98" s="25"/>
      <c r="EO98" s="25"/>
      <c r="EP98" s="25"/>
      <c r="EQ98" s="25"/>
      <c r="ER98" s="25"/>
      <c r="ES98" s="25"/>
      <c r="ET98" s="25"/>
      <c r="EU98" s="25"/>
      <c r="EV98" s="25"/>
      <c r="EW98" s="25"/>
      <c r="EX98" s="25"/>
      <c r="EY98" s="25"/>
      <c r="EZ98" s="25"/>
      <c r="FA98" s="25"/>
      <c r="FB98" s="25"/>
      <c r="FC98" s="25"/>
      <c r="FD98" s="25"/>
      <c r="FE98" s="25"/>
      <c r="FF98" s="25"/>
      <c r="FG98" s="25"/>
      <c r="FH98" s="25"/>
      <c r="FI98" s="25"/>
      <c r="FJ98" s="25"/>
      <c r="FK98" s="25"/>
      <c r="FL98" s="25"/>
      <c r="FM98" s="25"/>
      <c r="FN98" s="25"/>
      <c r="FO98" s="25"/>
      <c r="FP98" s="25"/>
      <c r="FQ98" s="25"/>
      <c r="FR98" s="25"/>
      <c r="FS98" s="25"/>
      <c r="FT98" s="25"/>
      <c r="FU98" s="25"/>
      <c r="FV98" s="25"/>
      <c r="FW98" s="25"/>
      <c r="FX98" s="25"/>
      <c r="FY98" s="25"/>
      <c r="FZ98" s="25"/>
      <c r="GA98" s="25"/>
      <c r="GB98" s="25"/>
      <c r="GC98" s="25"/>
      <c r="GD98" s="25"/>
      <c r="GE98" s="25"/>
      <c r="GF98" s="25"/>
      <c r="GG98" s="25"/>
      <c r="GH98" s="25"/>
      <c r="GI98" s="25"/>
      <c r="GJ98" s="25"/>
      <c r="GK98" s="25"/>
      <c r="GL98" s="25"/>
      <c r="GM98" s="25"/>
      <c r="GN98" s="25"/>
      <c r="GO98" s="25"/>
      <c r="GP98" s="25"/>
      <c r="GQ98" s="25"/>
      <c r="GR98" s="25"/>
      <c r="GS98" s="25"/>
      <c r="GT98" s="25"/>
      <c r="GU98" s="25"/>
      <c r="GV98" s="25"/>
      <c r="GW98" s="25"/>
      <c r="GX98" s="25"/>
      <c r="GY98" s="25"/>
      <c r="GZ98" s="25"/>
      <c r="HA98" s="25"/>
      <c r="HB98" s="25"/>
      <c r="HC98" s="25"/>
      <c r="HD98" s="25"/>
      <c r="HE98" s="25"/>
      <c r="HF98" s="25"/>
      <c r="HG98" s="25"/>
      <c r="HH98" s="25"/>
      <c r="HI98" s="25"/>
      <c r="HJ98" s="25"/>
      <c r="HK98" s="25"/>
      <c r="HL98" s="25"/>
      <c r="HM98" s="25"/>
      <c r="HN98" s="25"/>
      <c r="HO98" s="25"/>
      <c r="HP98" s="25"/>
      <c r="HQ98" s="25"/>
      <c r="HR98" s="25"/>
      <c r="HS98" s="25"/>
      <c r="HT98" s="25"/>
      <c r="HU98" s="25"/>
      <c r="HV98" s="25"/>
      <c r="HW98" s="25"/>
      <c r="HX98" s="25"/>
      <c r="HY98" s="25"/>
      <c r="HZ98" s="25"/>
      <c r="IA98" s="25"/>
      <c r="IB98" s="25"/>
      <c r="IC98" s="25"/>
      <c r="ID98" s="25"/>
      <c r="IE98" s="25"/>
      <c r="IF98" s="25"/>
      <c r="IG98" s="25"/>
      <c r="IH98" s="25"/>
      <c r="II98" s="25"/>
      <c r="IJ98" s="25"/>
      <c r="IK98" s="25"/>
      <c r="IL98" s="25"/>
      <c r="IM98" s="25"/>
      <c r="IN98" s="25"/>
      <c r="IO98" s="25"/>
      <c r="IP98" s="25"/>
      <c r="IQ98" s="25"/>
      <c r="IR98" s="25"/>
      <c r="IS98" s="25"/>
      <c r="IT98" s="25"/>
      <c r="IU98" s="25"/>
      <c r="IV98" s="25"/>
      <c r="IW98" s="25"/>
      <c r="IX98" s="25"/>
      <c r="IY98" s="25"/>
      <c r="IZ98" s="25"/>
      <c r="JA98" s="25"/>
      <c r="JB98" s="25"/>
      <c r="JC98" s="25"/>
      <c r="JD98" s="25"/>
      <c r="JE98" s="25"/>
      <c r="JF98" s="25"/>
      <c r="JG98" s="25"/>
      <c r="JH98" s="25"/>
      <c r="JI98" s="25"/>
      <c r="JJ98" s="25"/>
      <c r="JK98" s="25"/>
      <c r="JL98" s="25"/>
      <c r="JM98" s="25"/>
      <c r="JN98" s="25"/>
      <c r="JO98" s="25"/>
      <c r="JP98" s="25"/>
      <c r="JQ98" s="25"/>
      <c r="JR98" s="25"/>
      <c r="JS98" s="25"/>
      <c r="JT98" s="25"/>
      <c r="JU98" s="25"/>
      <c r="JV98" s="25"/>
      <c r="JW98" s="25"/>
      <c r="JX98" s="25"/>
      <c r="JY98" s="25"/>
      <c r="JZ98" s="25"/>
      <c r="KA98" s="25"/>
      <c r="KB98" s="25"/>
      <c r="KC98" s="25"/>
      <c r="KD98" s="25"/>
      <c r="KE98" s="25"/>
      <c r="KF98" s="25"/>
      <c r="KG98" s="25"/>
      <c r="KH98" s="25"/>
      <c r="KI98" s="25"/>
      <c r="KJ98" s="25"/>
      <c r="KK98" s="25"/>
      <c r="KL98" s="25"/>
      <c r="KM98" s="25"/>
      <c r="KN98" s="25"/>
      <c r="KO98" s="25"/>
      <c r="KP98" s="25"/>
      <c r="KQ98" s="25"/>
      <c r="KR98" s="25"/>
      <c r="KS98" s="25"/>
      <c r="KT98" s="25"/>
      <c r="KU98" s="25"/>
      <c r="KV98" s="25"/>
      <c r="KW98" s="25"/>
      <c r="KX98" s="25"/>
      <c r="KY98" s="25"/>
      <c r="KZ98" s="25"/>
      <c r="LA98" s="25"/>
      <c r="LB98" s="25"/>
      <c r="LC98" s="25"/>
      <c r="LD98" s="25"/>
      <c r="LE98" s="25"/>
      <c r="LF98" s="25"/>
      <c r="LG98" s="25"/>
      <c r="LH98" s="25"/>
      <c r="LI98" s="25"/>
      <c r="LJ98" s="25"/>
      <c r="LK98" s="25"/>
      <c r="LL98" s="25"/>
      <c r="LM98" s="25"/>
      <c r="LN98" s="25"/>
      <c r="LO98" s="25"/>
      <c r="LP98" s="25"/>
      <c r="LQ98" s="25"/>
      <c r="LR98" s="25"/>
      <c r="LS98" s="25"/>
      <c r="LT98" s="25"/>
      <c r="LU98" s="25"/>
      <c r="LV98" s="25"/>
      <c r="LW98" s="25"/>
      <c r="LX98" s="25"/>
      <c r="LY98" s="25"/>
      <c r="LZ98" s="25"/>
      <c r="MA98" s="25"/>
      <c r="MB98" s="25"/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</row>
    <row r="99" spans="1:421" x14ac:dyDescent="0.25">
      <c r="A99" s="25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25"/>
      <c r="AH99" s="25"/>
      <c r="AI99" s="25"/>
      <c r="AJ99" s="25"/>
      <c r="AK99" s="25"/>
      <c r="AL99" s="25"/>
      <c r="AM99" s="25"/>
      <c r="AN99" s="25"/>
      <c r="AO99" s="25"/>
      <c r="AP99" s="25"/>
      <c r="AQ99" s="25"/>
      <c r="AR99" s="25"/>
      <c r="AS99" s="25"/>
      <c r="AT99" s="25"/>
      <c r="AU99" s="25"/>
      <c r="AV99" s="25"/>
      <c r="AW99" s="25"/>
      <c r="AX99" s="25"/>
      <c r="AY99" s="25"/>
      <c r="AZ99" s="25"/>
      <c r="BA99" s="25"/>
      <c r="BB99" s="25"/>
      <c r="BC99" s="25"/>
      <c r="BD99" s="25"/>
      <c r="BE99" s="25"/>
      <c r="BF99" s="25"/>
      <c r="BG99" s="25"/>
      <c r="BH99" s="25"/>
      <c r="BI99" s="25"/>
      <c r="BJ99" s="25"/>
      <c r="BK99" s="25"/>
      <c r="BL99" s="25"/>
      <c r="BM99" s="25"/>
      <c r="BN99" s="25"/>
      <c r="BO99" s="25"/>
      <c r="BP99" s="25"/>
      <c r="BQ99" s="25"/>
      <c r="BR99" s="25"/>
      <c r="BS99" s="25"/>
      <c r="BT99" s="25"/>
      <c r="BU99" s="25"/>
      <c r="BV99" s="25"/>
      <c r="BW99" s="25"/>
      <c r="BX99" s="25"/>
      <c r="BY99" s="25"/>
      <c r="BZ99" s="25"/>
      <c r="CA99" s="25"/>
      <c r="CB99" s="25"/>
      <c r="CC99" s="25"/>
      <c r="CD99" s="25"/>
      <c r="CE99" s="25"/>
      <c r="CF99" s="25"/>
      <c r="CG99" s="25"/>
      <c r="CH99" s="25"/>
      <c r="CI99" s="25"/>
      <c r="CJ99" s="25"/>
      <c r="CK99" s="25"/>
      <c r="CL99" s="25"/>
      <c r="CM99" s="25"/>
      <c r="CN99" s="25"/>
      <c r="CO99" s="25"/>
      <c r="CP99" s="25"/>
      <c r="CQ99" s="25"/>
      <c r="CR99" s="25"/>
      <c r="CS99" s="25"/>
      <c r="CT99" s="25"/>
      <c r="CU99" s="25"/>
      <c r="CV99" s="25"/>
      <c r="CW99" s="25"/>
      <c r="CX99" s="25"/>
      <c r="CY99" s="25"/>
      <c r="CZ99" s="25"/>
      <c r="DA99" s="25"/>
      <c r="DB99" s="25"/>
      <c r="DC99" s="25"/>
      <c r="DD99" s="25"/>
      <c r="DE99" s="25"/>
      <c r="DF99" s="25"/>
      <c r="DG99" s="25"/>
      <c r="DH99" s="25"/>
      <c r="DI99" s="25"/>
      <c r="DJ99" s="25"/>
      <c r="DK99" s="25"/>
      <c r="DL99" s="25"/>
      <c r="DM99" s="25"/>
      <c r="DN99" s="25"/>
      <c r="DO99" s="25"/>
      <c r="DP99" s="25"/>
      <c r="DQ99" s="25"/>
      <c r="DR99" s="25"/>
      <c r="DS99" s="25"/>
      <c r="DT99" s="25"/>
      <c r="DU99" s="25"/>
      <c r="DV99" s="25"/>
      <c r="DW99" s="25"/>
      <c r="DX99" s="25"/>
      <c r="DY99" s="25"/>
      <c r="DZ99" s="25"/>
      <c r="EA99" s="25"/>
      <c r="EB99" s="25"/>
      <c r="EC99" s="25"/>
      <c r="ED99" s="25"/>
      <c r="EE99" s="25"/>
      <c r="EF99" s="25"/>
      <c r="EG99" s="25"/>
      <c r="EH99" s="25"/>
      <c r="EI99" s="25"/>
      <c r="EJ99" s="25"/>
      <c r="EK99" s="25"/>
      <c r="EL99" s="25"/>
      <c r="EM99" s="25"/>
      <c r="EN99" s="25"/>
      <c r="EO99" s="25"/>
      <c r="EP99" s="25"/>
      <c r="EQ99" s="25"/>
      <c r="ER99" s="25"/>
      <c r="ES99" s="25"/>
      <c r="ET99" s="25"/>
      <c r="EU99" s="25"/>
      <c r="EV99" s="25"/>
      <c r="EW99" s="25"/>
      <c r="EX99" s="25"/>
      <c r="EY99" s="25"/>
      <c r="EZ99" s="25"/>
      <c r="FA99" s="25"/>
      <c r="FB99" s="25"/>
      <c r="FC99" s="25"/>
      <c r="FD99" s="25"/>
      <c r="FE99" s="25"/>
      <c r="FF99" s="25"/>
      <c r="FG99" s="25"/>
      <c r="FH99" s="25"/>
      <c r="FI99" s="25"/>
      <c r="FJ99" s="25"/>
      <c r="FK99" s="25"/>
      <c r="FL99" s="25"/>
      <c r="FM99" s="25"/>
      <c r="FN99" s="25"/>
      <c r="FO99" s="25"/>
      <c r="FP99" s="25"/>
      <c r="FQ99" s="25"/>
      <c r="FR99" s="25"/>
      <c r="FS99" s="25"/>
      <c r="FT99" s="25"/>
      <c r="FU99" s="25"/>
      <c r="FV99" s="25"/>
      <c r="FW99" s="25"/>
      <c r="FX99" s="25"/>
      <c r="FY99" s="25"/>
      <c r="FZ99" s="25"/>
      <c r="GA99" s="25"/>
      <c r="GB99" s="25"/>
      <c r="GC99" s="25"/>
      <c r="GD99" s="25"/>
      <c r="GE99" s="25"/>
      <c r="GF99" s="25"/>
      <c r="GG99" s="25"/>
      <c r="GH99" s="25"/>
      <c r="GI99" s="25"/>
      <c r="GJ99" s="25"/>
      <c r="GK99" s="25"/>
      <c r="GL99" s="25"/>
      <c r="GM99" s="25"/>
      <c r="GN99" s="25"/>
      <c r="GO99" s="25"/>
      <c r="GP99" s="25"/>
      <c r="GQ99" s="25"/>
      <c r="GR99" s="25"/>
      <c r="GS99" s="25"/>
      <c r="GT99" s="25"/>
      <c r="GU99" s="25"/>
      <c r="GV99" s="25"/>
      <c r="GW99" s="25"/>
      <c r="GX99" s="25"/>
      <c r="GY99" s="25"/>
      <c r="GZ99" s="25"/>
      <c r="HA99" s="25"/>
      <c r="HB99" s="25"/>
      <c r="HC99" s="25"/>
      <c r="HD99" s="25"/>
      <c r="HE99" s="25"/>
      <c r="HF99" s="25"/>
      <c r="HG99" s="25"/>
      <c r="HH99" s="25"/>
      <c r="HI99" s="25"/>
      <c r="HJ99" s="25"/>
      <c r="HK99" s="25"/>
      <c r="HL99" s="25"/>
      <c r="HM99" s="25"/>
      <c r="HN99" s="25"/>
      <c r="HO99" s="25"/>
      <c r="HP99" s="25"/>
      <c r="HQ99" s="25"/>
      <c r="HR99" s="25"/>
      <c r="HS99" s="25"/>
      <c r="HT99" s="25"/>
      <c r="HU99" s="25"/>
      <c r="HV99" s="25"/>
      <c r="HW99" s="25"/>
      <c r="HX99" s="25"/>
      <c r="HY99" s="25"/>
      <c r="HZ99" s="25"/>
      <c r="IA99" s="25"/>
      <c r="IB99" s="25"/>
      <c r="IC99" s="25"/>
      <c r="ID99" s="25"/>
      <c r="IE99" s="25"/>
      <c r="IF99" s="25"/>
      <c r="IG99" s="25"/>
      <c r="IH99" s="25"/>
      <c r="II99" s="25"/>
      <c r="IJ99" s="25"/>
      <c r="IK99" s="25"/>
      <c r="IL99" s="25"/>
      <c r="IM99" s="25"/>
      <c r="IN99" s="25"/>
      <c r="IO99" s="25"/>
      <c r="IP99" s="25"/>
      <c r="IQ99" s="25"/>
      <c r="IR99" s="25"/>
      <c r="IS99" s="25"/>
      <c r="IT99" s="25"/>
      <c r="IU99" s="25"/>
      <c r="IV99" s="25"/>
      <c r="IW99" s="25"/>
      <c r="IX99" s="25"/>
      <c r="IY99" s="25"/>
      <c r="IZ99" s="25"/>
      <c r="JA99" s="25"/>
      <c r="JB99" s="25"/>
      <c r="JC99" s="25"/>
      <c r="JD99" s="25"/>
      <c r="JE99" s="25"/>
      <c r="JF99" s="25"/>
      <c r="JG99" s="25"/>
      <c r="JH99" s="25"/>
      <c r="JI99" s="25"/>
      <c r="JJ99" s="25"/>
      <c r="JK99" s="25"/>
      <c r="JL99" s="25"/>
      <c r="JM99" s="25"/>
      <c r="JN99" s="25"/>
      <c r="JO99" s="25"/>
      <c r="JP99" s="25"/>
      <c r="JQ99" s="25"/>
      <c r="JR99" s="25"/>
      <c r="JS99" s="25"/>
      <c r="JT99" s="25"/>
      <c r="JU99" s="25"/>
      <c r="JV99" s="25"/>
      <c r="JW99" s="25"/>
      <c r="JX99" s="25"/>
      <c r="JY99" s="25"/>
      <c r="JZ99" s="25"/>
      <c r="KA99" s="25"/>
      <c r="KB99" s="25"/>
      <c r="KC99" s="25"/>
      <c r="KD99" s="25"/>
      <c r="KE99" s="25"/>
      <c r="KF99" s="25"/>
      <c r="KG99" s="25"/>
      <c r="KH99" s="25"/>
      <c r="KI99" s="25"/>
      <c r="KJ99" s="25"/>
      <c r="KK99" s="25"/>
      <c r="KL99" s="25"/>
      <c r="KM99" s="25"/>
      <c r="KN99" s="25"/>
      <c r="KO99" s="25"/>
      <c r="KP99" s="25"/>
      <c r="KQ99" s="25"/>
      <c r="KR99" s="25"/>
      <c r="KS99" s="25"/>
      <c r="KT99" s="25"/>
      <c r="KU99" s="25"/>
      <c r="KV99" s="25"/>
      <c r="KW99" s="25"/>
      <c r="KX99" s="25"/>
      <c r="KY99" s="25"/>
      <c r="KZ99" s="25"/>
      <c r="LA99" s="25"/>
      <c r="LB99" s="25"/>
      <c r="LC99" s="25"/>
      <c r="LD99" s="25"/>
      <c r="LE99" s="25"/>
      <c r="LF99" s="25"/>
      <c r="LG99" s="25"/>
      <c r="LH99" s="25"/>
      <c r="LI99" s="25"/>
      <c r="LJ99" s="25"/>
      <c r="LK99" s="25"/>
      <c r="LL99" s="25"/>
      <c r="LM99" s="25"/>
      <c r="LN99" s="25"/>
      <c r="LO99" s="25"/>
      <c r="LP99" s="25"/>
      <c r="LQ99" s="25"/>
      <c r="LR99" s="25"/>
      <c r="LS99" s="25"/>
      <c r="LT99" s="25"/>
      <c r="LU99" s="25"/>
      <c r="LV99" s="25"/>
      <c r="LW99" s="25"/>
      <c r="LX99" s="25"/>
      <c r="LY99" s="25"/>
      <c r="LZ99" s="25"/>
      <c r="MA99" s="25"/>
      <c r="MB99" s="25"/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</row>
    <row r="100" spans="1:421" x14ac:dyDescent="0.25">
      <c r="A100" s="25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  <c r="AM100" s="25"/>
      <c r="AN100" s="25"/>
      <c r="AO100" s="25"/>
      <c r="AP100" s="25"/>
      <c r="AQ100" s="25"/>
      <c r="AR100" s="25"/>
      <c r="AS100" s="25"/>
      <c r="AT100" s="25"/>
      <c r="AU100" s="25"/>
      <c r="AV100" s="25"/>
      <c r="AW100" s="25"/>
      <c r="AX100" s="25"/>
      <c r="AY100" s="25"/>
      <c r="AZ100" s="25"/>
      <c r="BA100" s="25"/>
      <c r="BB100" s="25"/>
      <c r="BC100" s="25"/>
      <c r="BD100" s="25"/>
      <c r="BE100" s="25"/>
      <c r="BF100" s="25"/>
      <c r="BG100" s="25"/>
      <c r="BH100" s="25"/>
      <c r="BI100" s="25"/>
      <c r="BJ100" s="25"/>
      <c r="BK100" s="25"/>
      <c r="BL100" s="25"/>
      <c r="BM100" s="25"/>
      <c r="BN100" s="25"/>
      <c r="BO100" s="25"/>
      <c r="BP100" s="25"/>
      <c r="BQ100" s="25"/>
      <c r="BR100" s="25"/>
      <c r="BS100" s="25"/>
      <c r="BT100" s="25"/>
      <c r="BU100" s="25"/>
      <c r="BV100" s="25"/>
      <c r="BW100" s="25"/>
      <c r="BX100" s="25"/>
      <c r="BY100" s="25"/>
      <c r="BZ100" s="25"/>
      <c r="CA100" s="25"/>
      <c r="CB100" s="25"/>
      <c r="CC100" s="25"/>
      <c r="CD100" s="25"/>
      <c r="CE100" s="25"/>
      <c r="CF100" s="25"/>
      <c r="CG100" s="25"/>
      <c r="CH100" s="25"/>
      <c r="CI100" s="25"/>
      <c r="CJ100" s="25"/>
      <c r="CK100" s="25"/>
      <c r="CL100" s="25"/>
      <c r="CM100" s="25"/>
      <c r="CN100" s="25"/>
      <c r="CO100" s="25"/>
      <c r="CP100" s="25"/>
      <c r="CQ100" s="25"/>
      <c r="CR100" s="25"/>
      <c r="CS100" s="25"/>
      <c r="CT100" s="25"/>
      <c r="CU100" s="25"/>
      <c r="CV100" s="25"/>
      <c r="CW100" s="25"/>
      <c r="CX100" s="25"/>
      <c r="CY100" s="25"/>
      <c r="CZ100" s="25"/>
      <c r="DA100" s="25"/>
      <c r="DB100" s="25"/>
      <c r="DC100" s="25"/>
      <c r="DD100" s="25"/>
      <c r="DE100" s="25"/>
      <c r="DF100" s="25"/>
      <c r="DG100" s="25"/>
      <c r="DH100" s="25"/>
      <c r="DI100" s="25"/>
      <c r="DJ100" s="25"/>
      <c r="DK100" s="25"/>
      <c r="DL100" s="25"/>
      <c r="DM100" s="25"/>
      <c r="DN100" s="25"/>
      <c r="DO100" s="25"/>
      <c r="DP100" s="25"/>
      <c r="DQ100" s="25"/>
      <c r="DR100" s="25"/>
      <c r="DS100" s="25"/>
      <c r="DT100" s="25"/>
      <c r="DU100" s="25"/>
      <c r="DV100" s="25"/>
      <c r="DW100" s="25"/>
      <c r="DX100" s="25"/>
      <c r="DY100" s="25"/>
      <c r="DZ100" s="25"/>
      <c r="EA100" s="25"/>
      <c r="EB100" s="25"/>
      <c r="EC100" s="25"/>
      <c r="ED100" s="25"/>
      <c r="EE100" s="25"/>
      <c r="EF100" s="25"/>
      <c r="EG100" s="25"/>
      <c r="EH100" s="25"/>
      <c r="EI100" s="25"/>
      <c r="EJ100" s="25"/>
      <c r="EK100" s="25"/>
      <c r="EL100" s="25"/>
      <c r="EM100" s="25"/>
      <c r="EN100" s="25"/>
      <c r="EO100" s="25"/>
      <c r="EP100" s="25"/>
      <c r="EQ100" s="25"/>
      <c r="ER100" s="25"/>
      <c r="ES100" s="25"/>
      <c r="ET100" s="25"/>
      <c r="EU100" s="25"/>
      <c r="EV100" s="25"/>
      <c r="EW100" s="25"/>
      <c r="EX100" s="25"/>
      <c r="EY100" s="25"/>
      <c r="EZ100" s="25"/>
      <c r="FA100" s="25"/>
      <c r="FB100" s="25"/>
      <c r="FC100" s="25"/>
      <c r="FD100" s="25"/>
      <c r="FE100" s="25"/>
      <c r="FF100" s="25"/>
      <c r="FG100" s="25"/>
      <c r="FH100" s="25"/>
      <c r="FI100" s="25"/>
      <c r="FJ100" s="25"/>
      <c r="FK100" s="25"/>
      <c r="FL100" s="25"/>
      <c r="FM100" s="25"/>
      <c r="FN100" s="25"/>
      <c r="FO100" s="25"/>
      <c r="FP100" s="25"/>
      <c r="FQ100" s="25"/>
      <c r="FR100" s="25"/>
      <c r="FS100" s="25"/>
      <c r="FT100" s="25"/>
      <c r="FU100" s="25"/>
      <c r="FV100" s="25"/>
      <c r="FW100" s="25"/>
      <c r="FX100" s="25"/>
      <c r="FY100" s="25"/>
      <c r="FZ100" s="25"/>
      <c r="GA100" s="25"/>
      <c r="GB100" s="25"/>
      <c r="GC100" s="25"/>
      <c r="GD100" s="25"/>
      <c r="GE100" s="25"/>
      <c r="GF100" s="25"/>
      <c r="GG100" s="25"/>
      <c r="GH100" s="25"/>
      <c r="GI100" s="25"/>
      <c r="GJ100" s="25"/>
      <c r="GK100" s="25"/>
      <c r="GL100" s="25"/>
      <c r="GM100" s="25"/>
      <c r="GN100" s="25"/>
      <c r="GO100" s="25"/>
      <c r="GP100" s="25"/>
      <c r="GQ100" s="25"/>
      <c r="GR100" s="25"/>
      <c r="GS100" s="25"/>
      <c r="GT100" s="25"/>
      <c r="GU100" s="25"/>
      <c r="GV100" s="25"/>
      <c r="GW100" s="25"/>
      <c r="GX100" s="25"/>
      <c r="GY100" s="25"/>
      <c r="GZ100" s="25"/>
      <c r="HA100" s="25"/>
      <c r="HB100" s="25"/>
      <c r="HC100" s="25"/>
      <c r="HD100" s="25"/>
      <c r="HE100" s="25"/>
      <c r="HF100" s="25"/>
      <c r="HG100" s="25"/>
      <c r="HH100" s="25"/>
      <c r="HI100" s="25"/>
      <c r="HJ100" s="25"/>
      <c r="HK100" s="25"/>
      <c r="HL100" s="25"/>
      <c r="HM100" s="25"/>
      <c r="HN100" s="25"/>
      <c r="HO100" s="25"/>
      <c r="HP100" s="25"/>
      <c r="HQ100" s="25"/>
      <c r="HR100" s="25"/>
      <c r="HS100" s="25"/>
      <c r="HT100" s="25"/>
      <c r="HU100" s="25"/>
      <c r="HV100" s="25"/>
      <c r="HW100" s="25"/>
      <c r="HX100" s="25"/>
      <c r="HY100" s="25"/>
      <c r="HZ100" s="25"/>
      <c r="IA100" s="25"/>
      <c r="IB100" s="25"/>
      <c r="IC100" s="25"/>
      <c r="ID100" s="25"/>
      <c r="IE100" s="25"/>
      <c r="IF100" s="25"/>
      <c r="IG100" s="25"/>
      <c r="IH100" s="25"/>
      <c r="II100" s="25"/>
      <c r="IJ100" s="25"/>
      <c r="IK100" s="25"/>
      <c r="IL100" s="25"/>
      <c r="IM100" s="25"/>
      <c r="IN100" s="25"/>
      <c r="IO100" s="25"/>
      <c r="IP100" s="25"/>
      <c r="IQ100" s="25"/>
      <c r="IR100" s="25"/>
      <c r="IS100" s="25"/>
      <c r="IT100" s="25"/>
      <c r="IU100" s="25"/>
      <c r="IV100" s="25"/>
      <c r="IW100" s="25"/>
      <c r="IX100" s="25"/>
      <c r="IY100" s="25"/>
      <c r="IZ100" s="25"/>
      <c r="JA100" s="25"/>
      <c r="JB100" s="25"/>
      <c r="JC100" s="25"/>
      <c r="JD100" s="25"/>
      <c r="JE100" s="25"/>
      <c r="JF100" s="25"/>
      <c r="JG100" s="25"/>
      <c r="JH100" s="25"/>
      <c r="JI100" s="25"/>
      <c r="JJ100" s="25"/>
      <c r="JK100" s="25"/>
      <c r="JL100" s="25"/>
      <c r="JM100" s="25"/>
      <c r="JN100" s="25"/>
      <c r="JO100" s="25"/>
      <c r="JP100" s="25"/>
      <c r="JQ100" s="25"/>
      <c r="JR100" s="25"/>
      <c r="JS100" s="25"/>
      <c r="JT100" s="25"/>
      <c r="JU100" s="25"/>
      <c r="JV100" s="25"/>
      <c r="JW100" s="25"/>
      <c r="JX100" s="25"/>
      <c r="JY100" s="25"/>
      <c r="JZ100" s="25"/>
      <c r="KA100" s="25"/>
      <c r="KB100" s="25"/>
      <c r="KC100" s="25"/>
      <c r="KD100" s="25"/>
      <c r="KE100" s="25"/>
      <c r="KF100" s="25"/>
      <c r="KG100" s="25"/>
      <c r="KH100" s="25"/>
      <c r="KI100" s="25"/>
      <c r="KJ100" s="25"/>
      <c r="KK100" s="25"/>
      <c r="KL100" s="25"/>
      <c r="KM100" s="25"/>
      <c r="KN100" s="25"/>
      <c r="KO100" s="25"/>
      <c r="KP100" s="25"/>
      <c r="KQ100" s="25"/>
      <c r="KR100" s="25"/>
      <c r="KS100" s="25"/>
      <c r="KT100" s="25"/>
      <c r="KU100" s="25"/>
      <c r="KV100" s="25"/>
      <c r="KW100" s="25"/>
      <c r="KX100" s="25"/>
      <c r="KY100" s="25"/>
      <c r="KZ100" s="25"/>
      <c r="LA100" s="25"/>
      <c r="LB100" s="25"/>
      <c r="LC100" s="25"/>
      <c r="LD100" s="25"/>
      <c r="LE100" s="25"/>
      <c r="LF100" s="25"/>
      <c r="LG100" s="25"/>
      <c r="LH100" s="25"/>
      <c r="LI100" s="25"/>
      <c r="LJ100" s="25"/>
      <c r="LK100" s="25"/>
      <c r="LL100" s="25"/>
      <c r="LM100" s="25"/>
      <c r="LN100" s="25"/>
      <c r="LO100" s="25"/>
      <c r="LP100" s="25"/>
      <c r="LQ100" s="25"/>
      <c r="LR100" s="25"/>
      <c r="LS100" s="25"/>
      <c r="LT100" s="25"/>
      <c r="LU100" s="25"/>
      <c r="LV100" s="25"/>
      <c r="LW100" s="25"/>
      <c r="LX100" s="25"/>
      <c r="LY100" s="25"/>
      <c r="LZ100" s="25"/>
      <c r="MA100" s="25"/>
      <c r="MB100" s="25"/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</row>
    <row r="101" spans="1:421" x14ac:dyDescent="0.25">
      <c r="A101" s="25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25"/>
      <c r="AD101" s="25"/>
      <c r="AE101" s="25"/>
      <c r="AF101" s="25"/>
      <c r="AG101" s="25"/>
      <c r="AH101" s="25"/>
      <c r="AI101" s="25"/>
      <c r="AJ101" s="25"/>
      <c r="AK101" s="25"/>
      <c r="AL101" s="25"/>
      <c r="AM101" s="25"/>
      <c r="AN101" s="25"/>
      <c r="AO101" s="25"/>
      <c r="AP101" s="25"/>
      <c r="AQ101" s="25"/>
      <c r="AR101" s="25"/>
      <c r="AS101" s="25"/>
      <c r="AT101" s="25"/>
      <c r="AU101" s="25"/>
      <c r="AV101" s="25"/>
      <c r="AW101" s="25"/>
      <c r="AX101" s="25"/>
      <c r="AY101" s="25"/>
      <c r="AZ101" s="25"/>
      <c r="BA101" s="25"/>
      <c r="BB101" s="25"/>
      <c r="BC101" s="25"/>
      <c r="BD101" s="25"/>
      <c r="BE101" s="25"/>
      <c r="BF101" s="25"/>
      <c r="BG101" s="25"/>
      <c r="BH101" s="25"/>
      <c r="BI101" s="25"/>
      <c r="BJ101" s="25"/>
      <c r="BK101" s="25"/>
      <c r="BL101" s="25"/>
      <c r="BM101" s="25"/>
      <c r="BN101" s="25"/>
      <c r="BO101" s="25"/>
      <c r="BP101" s="25"/>
      <c r="BQ101" s="25"/>
      <c r="BR101" s="25"/>
      <c r="BS101" s="25"/>
      <c r="BT101" s="25"/>
      <c r="BU101" s="25"/>
      <c r="BV101" s="25"/>
      <c r="BW101" s="25"/>
      <c r="BX101" s="25"/>
      <c r="BY101" s="25"/>
      <c r="BZ101" s="25"/>
      <c r="CA101" s="25"/>
      <c r="CB101" s="25"/>
      <c r="CC101" s="25"/>
      <c r="CD101" s="25"/>
      <c r="CE101" s="25"/>
      <c r="CF101" s="25"/>
      <c r="CG101" s="25"/>
      <c r="CH101" s="25"/>
      <c r="CI101" s="25"/>
      <c r="CJ101" s="25"/>
      <c r="CK101" s="25"/>
      <c r="CL101" s="25"/>
      <c r="CM101" s="25"/>
      <c r="CN101" s="25"/>
      <c r="CO101" s="25"/>
      <c r="CP101" s="25"/>
      <c r="CQ101" s="25"/>
      <c r="CR101" s="25"/>
      <c r="CS101" s="25"/>
      <c r="CT101" s="25"/>
      <c r="CU101" s="25"/>
      <c r="CV101" s="25"/>
      <c r="CW101" s="25"/>
      <c r="CX101" s="25"/>
      <c r="CY101" s="25"/>
      <c r="CZ101" s="25"/>
      <c r="DA101" s="25"/>
      <c r="DB101" s="25"/>
      <c r="DC101" s="25"/>
      <c r="DD101" s="25"/>
      <c r="DE101" s="25"/>
      <c r="DF101" s="25"/>
      <c r="DG101" s="25"/>
      <c r="DH101" s="25"/>
      <c r="DI101" s="25"/>
      <c r="DJ101" s="25"/>
      <c r="DK101" s="25"/>
      <c r="DL101" s="25"/>
      <c r="DM101" s="25"/>
      <c r="DN101" s="25"/>
      <c r="DO101" s="25"/>
      <c r="DP101" s="25"/>
      <c r="DQ101" s="25"/>
      <c r="DR101" s="25"/>
      <c r="DS101" s="25"/>
      <c r="DT101" s="25"/>
      <c r="DU101" s="25"/>
      <c r="DV101" s="25"/>
      <c r="DW101" s="25"/>
      <c r="DX101" s="25"/>
      <c r="DY101" s="25"/>
      <c r="DZ101" s="25"/>
      <c r="EA101" s="25"/>
      <c r="EB101" s="25"/>
      <c r="EC101" s="25"/>
      <c r="ED101" s="25"/>
      <c r="EE101" s="25"/>
      <c r="EF101" s="25"/>
      <c r="EG101" s="25"/>
      <c r="EH101" s="25"/>
      <c r="EI101" s="25"/>
      <c r="EJ101" s="25"/>
      <c r="EK101" s="25"/>
      <c r="EL101" s="25"/>
      <c r="EM101" s="25"/>
      <c r="EN101" s="25"/>
      <c r="EO101" s="25"/>
      <c r="EP101" s="25"/>
      <c r="EQ101" s="25"/>
      <c r="ER101" s="25"/>
      <c r="ES101" s="25"/>
      <c r="ET101" s="25"/>
      <c r="EU101" s="25"/>
      <c r="EV101" s="25"/>
      <c r="EW101" s="25"/>
      <c r="EX101" s="25"/>
      <c r="EY101" s="25"/>
      <c r="EZ101" s="25"/>
      <c r="FA101" s="25"/>
      <c r="FB101" s="25"/>
      <c r="FC101" s="25"/>
      <c r="FD101" s="25"/>
      <c r="FE101" s="25"/>
      <c r="FF101" s="25"/>
      <c r="FG101" s="25"/>
      <c r="FH101" s="25"/>
      <c r="FI101" s="25"/>
      <c r="FJ101" s="25"/>
      <c r="FK101" s="25"/>
      <c r="FL101" s="25"/>
      <c r="FM101" s="25"/>
      <c r="FN101" s="25"/>
      <c r="FO101" s="25"/>
      <c r="FP101" s="25"/>
      <c r="FQ101" s="25"/>
      <c r="FR101" s="25"/>
      <c r="FS101" s="25"/>
      <c r="FT101" s="25"/>
      <c r="FU101" s="25"/>
      <c r="FV101" s="25"/>
      <c r="FW101" s="25"/>
      <c r="FX101" s="25"/>
      <c r="FY101" s="25"/>
      <c r="FZ101" s="25"/>
      <c r="GA101" s="25"/>
      <c r="GB101" s="25"/>
      <c r="GC101" s="25"/>
      <c r="GD101" s="25"/>
      <c r="GE101" s="25"/>
      <c r="GF101" s="25"/>
      <c r="GG101" s="25"/>
      <c r="GH101" s="25"/>
      <c r="GI101" s="25"/>
      <c r="GJ101" s="25"/>
      <c r="GK101" s="25"/>
      <c r="GL101" s="25"/>
      <c r="GM101" s="25"/>
      <c r="GN101" s="25"/>
      <c r="GO101" s="25"/>
      <c r="GP101" s="25"/>
      <c r="GQ101" s="25"/>
      <c r="GR101" s="25"/>
      <c r="GS101" s="25"/>
      <c r="GT101" s="25"/>
      <c r="GU101" s="25"/>
      <c r="GV101" s="25"/>
      <c r="GW101" s="25"/>
      <c r="GX101" s="25"/>
      <c r="GY101" s="25"/>
      <c r="GZ101" s="25"/>
      <c r="HA101" s="25"/>
      <c r="HB101" s="25"/>
      <c r="HC101" s="25"/>
      <c r="HD101" s="25"/>
      <c r="HE101" s="25"/>
      <c r="HF101" s="25"/>
      <c r="HG101" s="25"/>
      <c r="HH101" s="25"/>
      <c r="HI101" s="25"/>
      <c r="HJ101" s="25"/>
      <c r="HK101" s="25"/>
      <c r="HL101" s="25"/>
      <c r="HM101" s="25"/>
      <c r="HN101" s="25"/>
      <c r="HO101" s="25"/>
      <c r="HP101" s="25"/>
      <c r="HQ101" s="25"/>
      <c r="HR101" s="25"/>
      <c r="HS101" s="25"/>
      <c r="HT101" s="25"/>
      <c r="HU101" s="25"/>
      <c r="HV101" s="25"/>
      <c r="HW101" s="25"/>
      <c r="HX101" s="25"/>
      <c r="HY101" s="25"/>
      <c r="HZ101" s="25"/>
      <c r="IA101" s="25"/>
      <c r="IB101" s="25"/>
      <c r="IC101" s="25"/>
      <c r="ID101" s="25"/>
      <c r="IE101" s="25"/>
      <c r="IF101" s="25"/>
      <c r="IG101" s="25"/>
      <c r="IH101" s="25"/>
      <c r="II101" s="25"/>
      <c r="IJ101" s="25"/>
      <c r="IK101" s="25"/>
      <c r="IL101" s="25"/>
      <c r="IM101" s="25"/>
      <c r="IN101" s="25"/>
      <c r="IO101" s="25"/>
      <c r="IP101" s="25"/>
      <c r="IQ101" s="25"/>
      <c r="IR101" s="25"/>
      <c r="IS101" s="25"/>
      <c r="IT101" s="25"/>
      <c r="IU101" s="25"/>
      <c r="IV101" s="25"/>
      <c r="IW101" s="25"/>
      <c r="IX101" s="25"/>
      <c r="IY101" s="25"/>
      <c r="IZ101" s="25"/>
      <c r="JA101" s="25"/>
      <c r="JB101" s="25"/>
      <c r="JC101" s="25"/>
      <c r="JD101" s="25"/>
      <c r="JE101" s="25"/>
      <c r="JF101" s="25"/>
      <c r="JG101" s="25"/>
      <c r="JH101" s="25"/>
      <c r="JI101" s="25"/>
      <c r="JJ101" s="25"/>
      <c r="JK101" s="25"/>
      <c r="JL101" s="25"/>
      <c r="JM101" s="25"/>
      <c r="JN101" s="25"/>
      <c r="JO101" s="25"/>
      <c r="JP101" s="25"/>
      <c r="JQ101" s="25"/>
      <c r="JR101" s="25"/>
      <c r="JS101" s="25"/>
      <c r="JT101" s="25"/>
      <c r="JU101" s="25"/>
      <c r="JV101" s="25"/>
      <c r="JW101" s="25"/>
      <c r="JX101" s="25"/>
      <c r="JY101" s="25"/>
      <c r="JZ101" s="25"/>
      <c r="KA101" s="25"/>
      <c r="KB101" s="25"/>
      <c r="KC101" s="25"/>
      <c r="KD101" s="25"/>
      <c r="KE101" s="25"/>
      <c r="KF101" s="25"/>
      <c r="KG101" s="25"/>
      <c r="KH101" s="25"/>
      <c r="KI101" s="25"/>
      <c r="KJ101" s="25"/>
      <c r="KK101" s="25"/>
      <c r="KL101" s="25"/>
      <c r="KM101" s="25"/>
      <c r="KN101" s="25"/>
      <c r="KO101" s="25"/>
      <c r="KP101" s="25"/>
      <c r="KQ101" s="25"/>
      <c r="KR101" s="25"/>
      <c r="KS101" s="25"/>
      <c r="KT101" s="25"/>
      <c r="KU101" s="25"/>
      <c r="KV101" s="25"/>
      <c r="KW101" s="25"/>
      <c r="KX101" s="25"/>
      <c r="KY101" s="25"/>
      <c r="KZ101" s="25"/>
      <c r="LA101" s="25"/>
      <c r="LB101" s="25"/>
      <c r="LC101" s="25"/>
      <c r="LD101" s="25"/>
      <c r="LE101" s="25"/>
      <c r="LF101" s="25"/>
      <c r="LG101" s="25"/>
      <c r="LH101" s="25"/>
      <c r="LI101" s="25"/>
      <c r="LJ101" s="25"/>
      <c r="LK101" s="25"/>
      <c r="LL101" s="25"/>
      <c r="LM101" s="25"/>
      <c r="LN101" s="25"/>
      <c r="LO101" s="25"/>
      <c r="LP101" s="25"/>
      <c r="LQ101" s="25"/>
      <c r="LR101" s="25"/>
      <c r="LS101" s="25"/>
      <c r="LT101" s="25"/>
      <c r="LU101" s="25"/>
      <c r="LV101" s="25"/>
      <c r="LW101" s="25"/>
      <c r="LX101" s="25"/>
      <c r="LY101" s="25"/>
      <c r="LZ101" s="25"/>
      <c r="MA101" s="25"/>
      <c r="MB101" s="25"/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</row>
    <row r="102" spans="1:42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5"/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</row>
    <row r="103" spans="1:42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</row>
    <row r="104" spans="1:42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</row>
    <row r="105" spans="1:42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25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25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</row>
    <row r="106" spans="1:42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</row>
    <row r="107" spans="1:42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</row>
    <row r="108" spans="1:42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25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25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</row>
    <row r="109" spans="1:42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</row>
    <row r="110" spans="1:42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</row>
    <row r="111" spans="1:42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</row>
    <row r="112" spans="1:42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</row>
    <row r="113" spans="1:42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</row>
    <row r="114" spans="1:42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</row>
    <row r="115" spans="1:42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</row>
    <row r="116" spans="1:42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</row>
    <row r="117" spans="1:42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</row>
    <row r="118" spans="1:42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</row>
    <row r="119" spans="1:42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</row>
    <row r="120" spans="1:42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</row>
    <row r="121" spans="1:42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  <c r="IV121" s="25"/>
      <c r="IW121" s="25"/>
      <c r="IX121" s="25"/>
      <c r="IY121" s="25"/>
      <c r="IZ121" s="25"/>
      <c r="JA121" s="25"/>
      <c r="JB121" s="25"/>
      <c r="JC121" s="25"/>
      <c r="JD121" s="25"/>
      <c r="JE121" s="25"/>
      <c r="JF121" s="25"/>
      <c r="JG121" s="25"/>
      <c r="JH121" s="25"/>
      <c r="JI121" s="25"/>
      <c r="JJ121" s="25"/>
      <c r="JK121" s="25"/>
      <c r="JL121" s="25"/>
      <c r="JM121" s="25"/>
      <c r="JN121" s="25"/>
      <c r="JO121" s="25"/>
      <c r="JP121" s="25"/>
      <c r="JQ121" s="25"/>
      <c r="JR121" s="25"/>
      <c r="JS121" s="25"/>
      <c r="JT121" s="25"/>
      <c r="JU121" s="25"/>
      <c r="JV121" s="25"/>
      <c r="JW121" s="25"/>
      <c r="JX121" s="25"/>
      <c r="JY121" s="25"/>
      <c r="JZ121" s="25"/>
      <c r="KA121" s="25"/>
      <c r="KB121" s="25"/>
      <c r="KC121" s="25"/>
      <c r="KD121" s="25"/>
      <c r="KE121" s="25"/>
      <c r="KF121" s="25"/>
      <c r="KG121" s="25"/>
      <c r="KH121" s="25"/>
      <c r="KI121" s="25"/>
      <c r="KJ121" s="25"/>
      <c r="KK121" s="25"/>
      <c r="KL121" s="25"/>
      <c r="KM121" s="25"/>
      <c r="KN121" s="25"/>
      <c r="KO121" s="25"/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</row>
    <row r="122" spans="1:42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  <c r="IV122" s="25"/>
      <c r="IW122" s="25"/>
      <c r="IX122" s="25"/>
      <c r="IY122" s="25"/>
      <c r="IZ122" s="25"/>
      <c r="JA122" s="25"/>
      <c r="JB122" s="25"/>
      <c r="JC122" s="25"/>
      <c r="JD122" s="25"/>
      <c r="JE122" s="25"/>
      <c r="JF122" s="25"/>
      <c r="JG122" s="25"/>
      <c r="JH122" s="25"/>
      <c r="JI122" s="25"/>
      <c r="JJ122" s="25"/>
      <c r="JK122" s="25"/>
      <c r="JL122" s="25"/>
      <c r="JM122" s="25"/>
      <c r="JN122" s="25"/>
      <c r="JO122" s="25"/>
      <c r="JP122" s="25"/>
      <c r="JQ122" s="25"/>
      <c r="JR122" s="25"/>
      <c r="JS122" s="25"/>
      <c r="JT122" s="25"/>
      <c r="JU122" s="25"/>
      <c r="JV122" s="25"/>
      <c r="JW122" s="25"/>
      <c r="JX122" s="25"/>
      <c r="JY122" s="25"/>
      <c r="JZ122" s="25"/>
      <c r="KA122" s="25"/>
      <c r="KB122" s="25"/>
      <c r="KC122" s="25"/>
      <c r="KD122" s="25"/>
      <c r="KE122" s="25"/>
      <c r="KF122" s="25"/>
      <c r="KG122" s="25"/>
      <c r="KH122" s="25"/>
      <c r="KI122" s="25"/>
      <c r="KJ122" s="25"/>
      <c r="KK122" s="25"/>
      <c r="KL122" s="25"/>
      <c r="KM122" s="25"/>
      <c r="KN122" s="25"/>
      <c r="KO122" s="25"/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</row>
    <row r="123" spans="1:42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  <c r="IV123" s="25"/>
      <c r="IW123" s="25"/>
      <c r="IX123" s="25"/>
      <c r="IY123" s="25"/>
      <c r="IZ123" s="25"/>
      <c r="JA123" s="25"/>
      <c r="JB123" s="25"/>
      <c r="JC123" s="25"/>
      <c r="JD123" s="25"/>
      <c r="JE123" s="25"/>
      <c r="JF123" s="25"/>
      <c r="JG123" s="25"/>
      <c r="JH123" s="25"/>
      <c r="JI123" s="25"/>
      <c r="JJ123" s="25"/>
      <c r="JK123" s="25"/>
      <c r="JL123" s="25"/>
      <c r="JM123" s="25"/>
      <c r="JN123" s="25"/>
      <c r="JO123" s="25"/>
      <c r="JP123" s="25"/>
      <c r="JQ123" s="25"/>
      <c r="JR123" s="25"/>
      <c r="JS123" s="25"/>
      <c r="JT123" s="25"/>
      <c r="JU123" s="25"/>
      <c r="JV123" s="25"/>
      <c r="JW123" s="25"/>
      <c r="JX123" s="25"/>
      <c r="JY123" s="25"/>
      <c r="JZ123" s="25"/>
      <c r="KA123" s="25"/>
      <c r="KB123" s="25"/>
      <c r="KC123" s="25"/>
      <c r="KD123" s="25"/>
      <c r="KE123" s="25"/>
      <c r="KF123" s="25"/>
      <c r="KG123" s="25"/>
      <c r="KH123" s="25"/>
      <c r="KI123" s="25"/>
      <c r="KJ123" s="25"/>
      <c r="KK123" s="25"/>
      <c r="KL123" s="25"/>
      <c r="KM123" s="25"/>
      <c r="KN123" s="25"/>
      <c r="KO123" s="25"/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</row>
    <row r="124" spans="1:42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  <c r="IX124" s="25"/>
      <c r="IY124" s="25"/>
      <c r="IZ124" s="25"/>
      <c r="JA124" s="25"/>
      <c r="JB124" s="25"/>
      <c r="JC124" s="25"/>
      <c r="JD124" s="25"/>
      <c r="JE124" s="25"/>
      <c r="JF124" s="25"/>
      <c r="JG124" s="25"/>
      <c r="JH124" s="25"/>
      <c r="JI124" s="25"/>
      <c r="JJ124" s="25"/>
      <c r="JK124" s="25"/>
      <c r="JL124" s="25"/>
      <c r="JM124" s="25"/>
      <c r="JN124" s="25"/>
      <c r="JO124" s="25"/>
      <c r="JP124" s="25"/>
      <c r="JQ124" s="25"/>
      <c r="JR124" s="25"/>
      <c r="JS124" s="25"/>
      <c r="JT124" s="25"/>
      <c r="JU124" s="25"/>
      <c r="JV124" s="25"/>
      <c r="JW124" s="25"/>
      <c r="JX124" s="25"/>
      <c r="JY124" s="25"/>
      <c r="JZ124" s="25"/>
      <c r="KA124" s="25"/>
      <c r="KB124" s="25"/>
      <c r="KC124" s="25"/>
      <c r="KD124" s="25"/>
      <c r="KE124" s="25"/>
      <c r="KF124" s="25"/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</row>
    <row r="125" spans="1:42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  <c r="IV125" s="25"/>
      <c r="IW125" s="25"/>
      <c r="IX125" s="25"/>
      <c r="IY125" s="25"/>
      <c r="IZ125" s="25"/>
      <c r="JA125" s="25"/>
      <c r="JB125" s="25"/>
      <c r="JC125" s="25"/>
      <c r="JD125" s="25"/>
      <c r="JE125" s="25"/>
      <c r="JF125" s="25"/>
      <c r="JG125" s="25"/>
      <c r="JH125" s="25"/>
      <c r="JI125" s="25"/>
      <c r="JJ125" s="25"/>
      <c r="JK125" s="25"/>
      <c r="JL125" s="25"/>
      <c r="JM125" s="25"/>
      <c r="JN125" s="25"/>
      <c r="JO125" s="25"/>
      <c r="JP125" s="25"/>
      <c r="JQ125" s="25"/>
      <c r="JR125" s="25"/>
      <c r="JS125" s="25"/>
      <c r="JT125" s="25"/>
      <c r="JU125" s="25"/>
      <c r="JV125" s="25"/>
      <c r="JW125" s="25"/>
      <c r="JX125" s="25"/>
      <c r="JY125" s="25"/>
      <c r="JZ125" s="25"/>
      <c r="KA125" s="25"/>
      <c r="KB125" s="25"/>
      <c r="KC125" s="25"/>
      <c r="KD125" s="25"/>
      <c r="KE125" s="25"/>
      <c r="KF125" s="25"/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</row>
    <row r="126" spans="1:42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  <c r="IX126" s="25"/>
      <c r="IY126" s="25"/>
      <c r="IZ126" s="25"/>
      <c r="JA126" s="25"/>
      <c r="JB126" s="25"/>
      <c r="JC126" s="25"/>
      <c r="JD126" s="25"/>
      <c r="JE126" s="25"/>
      <c r="JF126" s="25"/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5"/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5"/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</row>
    <row r="127" spans="1:42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  <c r="IV127" s="25"/>
      <c r="IW127" s="25"/>
      <c r="IX127" s="25"/>
      <c r="IY127" s="25"/>
      <c r="IZ127" s="25"/>
      <c r="JA127" s="25"/>
      <c r="JB127" s="25"/>
      <c r="JC127" s="25"/>
      <c r="JD127" s="25"/>
      <c r="JE127" s="25"/>
      <c r="JF127" s="25"/>
      <c r="JG127" s="25"/>
      <c r="JH127" s="25"/>
      <c r="JI127" s="25"/>
      <c r="JJ127" s="25"/>
      <c r="JK127" s="25"/>
      <c r="JL127" s="25"/>
      <c r="JM127" s="25"/>
      <c r="JN127" s="25"/>
      <c r="JO127" s="25"/>
      <c r="JP127" s="25"/>
      <c r="JQ127" s="25"/>
      <c r="JR127" s="25"/>
      <c r="JS127" s="25"/>
      <c r="JT127" s="25"/>
      <c r="JU127" s="25"/>
      <c r="JV127" s="25"/>
      <c r="JW127" s="25"/>
      <c r="JX127" s="25"/>
      <c r="JY127" s="25"/>
      <c r="JZ127" s="25"/>
      <c r="KA127" s="25"/>
      <c r="KB127" s="25"/>
      <c r="KC127" s="25"/>
      <c r="KD127" s="25"/>
      <c r="KE127" s="25"/>
      <c r="KF127" s="25"/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</row>
    <row r="128" spans="1:42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</row>
    <row r="129" spans="1:42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</row>
    <row r="130" spans="1:42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</row>
    <row r="131" spans="1:42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</row>
    <row r="132" spans="1:42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</row>
    <row r="133" spans="1:42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</row>
    <row r="134" spans="1:42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</row>
    <row r="135" spans="1:42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</row>
    <row r="136" spans="1:42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</row>
    <row r="137" spans="1:42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</row>
    <row r="138" spans="1:42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</row>
    <row r="139" spans="1:42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</row>
    <row r="140" spans="1:42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</row>
    <row r="141" spans="1:42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</row>
    <row r="142" spans="1:42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</row>
    <row r="143" spans="1:42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</row>
    <row r="144" spans="1:42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</row>
    <row r="145" spans="1:42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</row>
    <row r="146" spans="1:42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</row>
    <row r="147" spans="1:42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</row>
    <row r="148" spans="1:42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</row>
    <row r="149" spans="1:42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</row>
    <row r="150" spans="1:42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</row>
    <row r="151" spans="1:42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</row>
    <row r="152" spans="1:42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</row>
    <row r="153" spans="1:42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</row>
    <row r="154" spans="1:42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</row>
    <row r="155" spans="1:42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</row>
    <row r="156" spans="1:42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</row>
    <row r="157" spans="1:42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</row>
    <row r="158" spans="1:42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</row>
    <row r="159" spans="1:42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</row>
    <row r="160" spans="1:42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</row>
    <row r="161" spans="1:42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</row>
    <row r="162" spans="1:42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</row>
    <row r="163" spans="1:42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</row>
    <row r="164" spans="1:42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</row>
    <row r="165" spans="1:42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</row>
    <row r="166" spans="1:42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</row>
    <row r="167" spans="1:42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</row>
    <row r="168" spans="1:42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</row>
    <row r="169" spans="1:42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</row>
    <row r="170" spans="1:42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</row>
    <row r="171" spans="1:42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</row>
    <row r="172" spans="1:42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</row>
    <row r="173" spans="1:42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</row>
    <row r="174" spans="1:42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</row>
    <row r="175" spans="1:42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</row>
    <row r="176" spans="1:42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</row>
    <row r="177" spans="1:42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</row>
    <row r="178" spans="1:42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</row>
    <row r="179" spans="1:42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</row>
    <row r="180" spans="1:42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</row>
    <row r="181" spans="1:42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</row>
    <row r="182" spans="1:42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</row>
    <row r="183" spans="1:42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</row>
    <row r="184" spans="1:42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</row>
    <row r="185" spans="1:42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</row>
    <row r="186" spans="1:42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</row>
    <row r="187" spans="1:42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</row>
    <row r="188" spans="1:42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</row>
    <row r="189" spans="1:42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</row>
    <row r="190" spans="1:42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</row>
    <row r="191" spans="1:42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</row>
    <row r="192" spans="1:42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</row>
    <row r="193" spans="1:42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</row>
    <row r="194" spans="1:42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</row>
    <row r="195" spans="1:42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</row>
    <row r="196" spans="1:42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</row>
    <row r="197" spans="1:42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</row>
    <row r="198" spans="1:42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</row>
    <row r="199" spans="1:42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</row>
    <row r="200" spans="1:42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</row>
    <row r="201" spans="1:42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</row>
    <row r="202" spans="1:42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</row>
    <row r="203" spans="1:42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</row>
    <row r="204" spans="1:42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</row>
    <row r="205" spans="1:42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</row>
    <row r="206" spans="1:42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</row>
    <row r="207" spans="1:42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</row>
    <row r="208" spans="1:42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</row>
    <row r="209" spans="1:42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</row>
    <row r="210" spans="1:42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</row>
    <row r="211" spans="1:42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</row>
    <row r="212" spans="1:42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</row>
    <row r="213" spans="1:42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</row>
    <row r="214" spans="1:42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</row>
    <row r="215" spans="1:42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</row>
    <row r="216" spans="1:42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</row>
    <row r="217" spans="1:42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</row>
    <row r="218" spans="1:42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</row>
    <row r="219" spans="1:42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</row>
    <row r="220" spans="1:42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</row>
    <row r="221" spans="1:42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</row>
    <row r="222" spans="1:42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</row>
    <row r="223" spans="1:42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</row>
    <row r="224" spans="1:42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</row>
    <row r="225" spans="1:42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</row>
    <row r="226" spans="1:42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</row>
    <row r="227" spans="1:42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</row>
    <row r="228" spans="1:42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</row>
    <row r="229" spans="1:42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</row>
    <row r="230" spans="1:42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</row>
    <row r="231" spans="1:42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</row>
    <row r="232" spans="1:42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</row>
    <row r="233" spans="1:42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</row>
    <row r="234" spans="1:42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</row>
    <row r="235" spans="1:42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</row>
    <row r="236" spans="1:42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</row>
    <row r="237" spans="1:42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</row>
    <row r="238" spans="1:42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</row>
    <row r="239" spans="1:42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</row>
    <row r="240" spans="1:42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</row>
    <row r="241" spans="1:42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</row>
    <row r="242" spans="1:42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</row>
    <row r="243" spans="1:42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</row>
    <row r="244" spans="1:42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</row>
    <row r="245" spans="1:42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</row>
    <row r="246" spans="1:42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</row>
    <row r="247" spans="1:42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</row>
    <row r="248" spans="1:42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</row>
    <row r="249" spans="1:42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</row>
    <row r="250" spans="1:42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</row>
    <row r="251" spans="1:42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</row>
    <row r="252" spans="1:42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</row>
    <row r="253" spans="1:42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</row>
    <row r="254" spans="1:42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</row>
    <row r="255" spans="1:42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</row>
    <row r="256" spans="1:42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</row>
    <row r="257" spans="1:42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</row>
    <row r="258" spans="1:42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</row>
    <row r="259" spans="1:42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</row>
    <row r="260" spans="1:42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</row>
    <row r="261" spans="1:42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</row>
    <row r="262" spans="1:42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</row>
    <row r="263" spans="1:42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</row>
    <row r="264" spans="1:42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</row>
    <row r="265" spans="1:42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</row>
    <row r="266" spans="1:42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</row>
    <row r="267" spans="1:42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</row>
    <row r="268" spans="1:42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</row>
    <row r="269" spans="1:42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</row>
    <row r="270" spans="1:42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</row>
    <row r="271" spans="1:42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</row>
    <row r="272" spans="1:42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</row>
    <row r="273" spans="1:42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</row>
    <row r="274" spans="1:42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</row>
    <row r="275" spans="1:42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</row>
    <row r="276" spans="1:42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</row>
    <row r="277" spans="1:42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</row>
    <row r="278" spans="1:42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</row>
    <row r="279" spans="1:42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</row>
    <row r="280" spans="1:42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</row>
    <row r="281" spans="1:42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</row>
    <row r="282" spans="1:42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</row>
    <row r="283" spans="1:42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</row>
    <row r="284" spans="1:42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</row>
    <row r="285" spans="1:42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</row>
    <row r="286" spans="1:42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</row>
    <row r="287" spans="1:42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</row>
    <row r="288" spans="1:42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</row>
    <row r="289" spans="1:42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</row>
    <row r="290" spans="1:42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</row>
    <row r="291" spans="1:42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</row>
    <row r="292" spans="1:42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</row>
    <row r="293" spans="1:42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</row>
    <row r="294" spans="1:42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</row>
    <row r="295" spans="1:42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</row>
    <row r="296" spans="1:42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</row>
    <row r="297" spans="1:42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</row>
    <row r="298" spans="1:42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</row>
    <row r="299" spans="1:42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</row>
    <row r="300" spans="1:42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</row>
    <row r="301" spans="1:42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</row>
    <row r="302" spans="1:42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</row>
    <row r="303" spans="1:42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</row>
    <row r="304" spans="1:42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</row>
    <row r="305" spans="1:42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</row>
    <row r="306" spans="1:42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</row>
    <row r="307" spans="1:42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</row>
    <row r="308" spans="1:42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</row>
    <row r="309" spans="1:42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</row>
    <row r="310" spans="1:42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</row>
    <row r="311" spans="1:42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</row>
    <row r="312" spans="1:42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</row>
    <row r="313" spans="1:42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</row>
    <row r="314" spans="1:42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</row>
    <row r="315" spans="1:42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</row>
    <row r="316" spans="1:42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</row>
    <row r="317" spans="1:42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</row>
    <row r="318" spans="1:42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</row>
    <row r="319" spans="1:42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</row>
    <row r="320" spans="1:42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</row>
    <row r="321" spans="1:42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</row>
    <row r="322" spans="1:42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</row>
    <row r="323" spans="1:42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</row>
    <row r="324" spans="1:42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</row>
    <row r="325" spans="1:42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</row>
    <row r="326" spans="1:42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</row>
    <row r="327" spans="1:42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</row>
    <row r="328" spans="1:42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</row>
    <row r="329" spans="1:42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</row>
    <row r="330" spans="1:42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</row>
    <row r="331" spans="1:42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</row>
    <row r="332" spans="1:42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</row>
    <row r="333" spans="1:42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</row>
    <row r="334" spans="1:42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</row>
    <row r="335" spans="1:42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</row>
    <row r="336" spans="1:42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</row>
    <row r="337" spans="1:42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</row>
    <row r="338" spans="1:42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</row>
    <row r="339" spans="1:42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</row>
    <row r="340" spans="1:42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</row>
    <row r="341" spans="1:42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</row>
    <row r="342" spans="1:42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</row>
    <row r="343" spans="1:42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</row>
    <row r="344" spans="1:42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</row>
    <row r="345" spans="1:42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</row>
    <row r="346" spans="1:42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</row>
    <row r="347" spans="1:42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</row>
    <row r="348" spans="1:42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</row>
    <row r="349" spans="1:42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</row>
    <row r="350" spans="1:42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</row>
    <row r="351" spans="1:42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</row>
    <row r="352" spans="1:42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</row>
    <row r="353" spans="1:42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</row>
    <row r="354" spans="1:42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</row>
    <row r="355" spans="1:42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</row>
    <row r="356" spans="1:42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</row>
    <row r="357" spans="1:42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</row>
    <row r="358" spans="1:42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</row>
    <row r="359" spans="1:42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</row>
    <row r="360" spans="1:42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</row>
    <row r="361" spans="1:42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</row>
    <row r="362" spans="1:42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</row>
    <row r="363" spans="1:42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</row>
    <row r="364" spans="1:42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</row>
    <row r="365" spans="1:42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</row>
    <row r="366" spans="1:42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</row>
    <row r="367" spans="1:42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</row>
    <row r="368" spans="1:42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</row>
    <row r="369" spans="1:42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</row>
    <row r="370" spans="1:42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</row>
    <row r="371" spans="1:42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</row>
    <row r="372" spans="1:42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</row>
    <row r="373" spans="1:42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</row>
    <row r="374" spans="1:42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</row>
    <row r="375" spans="1:42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</row>
    <row r="376" spans="1:42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</row>
    <row r="377" spans="1:42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</row>
    <row r="378" spans="1:42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</row>
    <row r="379" spans="1:42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</row>
    <row r="380" spans="1:42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</row>
    <row r="381" spans="1:42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</row>
    <row r="382" spans="1:42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</row>
    <row r="383" spans="1:42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</row>
    <row r="384" spans="1:42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</row>
    <row r="385" spans="1:42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</row>
    <row r="386" spans="1:42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</row>
    <row r="387" spans="1:42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</row>
    <row r="388" spans="1:42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</row>
    <row r="389" spans="1:42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</row>
    <row r="390" spans="1:42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</row>
    <row r="391" spans="1:42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</row>
    <row r="392" spans="1:42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</row>
    <row r="393" spans="1:42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</row>
    <row r="394" spans="1:42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</row>
    <row r="395" spans="1:42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</row>
    <row r="396" spans="1:42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</row>
    <row r="397" spans="1:42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</row>
    <row r="398" spans="1:42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</row>
    <row r="399" spans="1:42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</row>
    <row r="400" spans="1:42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</row>
    <row r="401" spans="1:42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</row>
    <row r="402" spans="1:42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</row>
    <row r="403" spans="1:42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</row>
    <row r="404" spans="1:42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</row>
    <row r="405" spans="1:42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</row>
    <row r="406" spans="1:42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</row>
    <row r="407" spans="1:42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</row>
    <row r="408" spans="1:42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</row>
    <row r="409" spans="1:42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</row>
    <row r="410" spans="1:42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</row>
    <row r="411" spans="1:42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</row>
    <row r="412" spans="1:42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</row>
    <row r="413" spans="1:42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</row>
    <row r="414" spans="1:42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</row>
    <row r="415" spans="1:42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</row>
    <row r="416" spans="1:42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</row>
    <row r="417" spans="1:42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</row>
    <row r="418" spans="1:42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</row>
    <row r="419" spans="1:42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</row>
    <row r="420" spans="1:42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</row>
    <row r="421" spans="1:42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</row>
    <row r="422" spans="1:42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</row>
    <row r="423" spans="1:42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</row>
    <row r="424" spans="1:42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</row>
    <row r="425" spans="1:42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</row>
    <row r="426" spans="1:42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</row>
    <row r="427" spans="1:42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</row>
    <row r="428" spans="1:42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</row>
    <row r="429" spans="1:42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</row>
    <row r="430" spans="1:42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</row>
    <row r="431" spans="1:42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</row>
    <row r="432" spans="1:42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</row>
    <row r="433" spans="1:42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</row>
    <row r="434" spans="1:42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</row>
    <row r="435" spans="1:42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</row>
    <row r="436" spans="1:42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</row>
    <row r="437" spans="1:42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</row>
    <row r="438" spans="1:42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</row>
    <row r="439" spans="1:42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</row>
    <row r="440" spans="1:42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</row>
    <row r="441" spans="1:42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</row>
    <row r="442" spans="1:42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</row>
    <row r="443" spans="1:42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</row>
    <row r="444" spans="1:42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</row>
    <row r="445" spans="1:42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</row>
    <row r="446" spans="1:42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</row>
    <row r="447" spans="1:42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</row>
    <row r="448" spans="1:42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</row>
    <row r="449" spans="1:42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</row>
    <row r="450" spans="1:42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</row>
    <row r="451" spans="1:42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</row>
    <row r="452" spans="1:42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</row>
    <row r="453" spans="1:42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</row>
    <row r="454" spans="1:42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</row>
    <row r="455" spans="1:42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</row>
    <row r="456" spans="1:42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</row>
    <row r="457" spans="1:42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</row>
    <row r="458" spans="1:42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</row>
    <row r="459" spans="1:42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</row>
    <row r="460" spans="1:42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</row>
    <row r="461" spans="1:42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</row>
    <row r="462" spans="1:42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</row>
    <row r="463" spans="1:42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</row>
    <row r="464" spans="1:42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</row>
    <row r="465" spans="1:42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</row>
    <row r="466" spans="1:42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</row>
    <row r="467" spans="1:42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</row>
    <row r="468" spans="1:42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</row>
    <row r="469" spans="1:42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</row>
    <row r="470" spans="1:42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</row>
    <row r="471" spans="1:42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</row>
    <row r="472" spans="1:42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</row>
    <row r="473" spans="1:42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</row>
    <row r="474" spans="1:42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</row>
    <row r="475" spans="1:42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</row>
    <row r="476" spans="1:42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</row>
    <row r="477" spans="1:42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</row>
    <row r="478" spans="1:42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</row>
    <row r="479" spans="1:42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</row>
    <row r="480" spans="1:42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</row>
    <row r="481" spans="1:42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</row>
    <row r="482" spans="1:42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</row>
    <row r="483" spans="1:42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</row>
    <row r="484" spans="1:42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</row>
    <row r="485" spans="1:42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</row>
    <row r="486" spans="1:42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</row>
    <row r="487" spans="1:42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</row>
    <row r="488" spans="1:42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</row>
    <row r="489" spans="1:42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</row>
    <row r="490" spans="1:42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</row>
    <row r="491" spans="1:42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</row>
    <row r="492" spans="1:42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</row>
    <row r="493" spans="1:42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</row>
    <row r="494" spans="1:42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</row>
    <row r="495" spans="1:42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</row>
    <row r="496" spans="1:42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</row>
    <row r="497" spans="1:42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</row>
    <row r="498" spans="1:42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</row>
    <row r="499" spans="1:42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</row>
    <row r="500" spans="1:42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</row>
    <row r="501" spans="1:42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</row>
    <row r="502" spans="1:42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</row>
    <row r="503" spans="1:42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</row>
    <row r="504" spans="1:42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</row>
    <row r="505" spans="1:42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</row>
    <row r="506" spans="1:42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</row>
    <row r="507" spans="1:42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</row>
    <row r="508" spans="1:42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</row>
    <row r="509" spans="1:42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</row>
    <row r="510" spans="1:42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</row>
    <row r="511" spans="1:42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</row>
    <row r="512" spans="1:42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</row>
    <row r="513" spans="1:42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</row>
    <row r="514" spans="1:42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</row>
    <row r="515" spans="1:42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</row>
    <row r="516" spans="1:42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</row>
    <row r="517" spans="1:42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</row>
    <row r="518" spans="1:42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</row>
    <row r="519" spans="1:42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</row>
    <row r="520" spans="1:42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</row>
    <row r="521" spans="1:42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</row>
    <row r="522" spans="1:42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</row>
    <row r="523" spans="1:42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</row>
    <row r="524" spans="1:42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</row>
    <row r="525" spans="1:42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</row>
    <row r="526" spans="1:42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</row>
    <row r="527" spans="1:42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</row>
    <row r="528" spans="1:42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</row>
    <row r="529" spans="1:42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</row>
    <row r="530" spans="1:42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</row>
    <row r="531" spans="1:42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</row>
    <row r="532" spans="1:42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</row>
    <row r="533" spans="1:42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</row>
    <row r="534" spans="1:42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</row>
    <row r="535" spans="1:42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</row>
    <row r="536" spans="1:42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</row>
    <row r="537" spans="1:42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</row>
    <row r="538" spans="1:42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</row>
    <row r="539" spans="1:42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</row>
    <row r="540" spans="1:42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</row>
    <row r="541" spans="1:42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</row>
    <row r="542" spans="1:42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</row>
    <row r="543" spans="1:42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</row>
    <row r="544" spans="1:42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</row>
    <row r="545" spans="1:42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</row>
    <row r="546" spans="1:42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</row>
    <row r="547" spans="1:42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</row>
    <row r="548" spans="1:42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</row>
    <row r="549" spans="1:42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</row>
    <row r="550" spans="1:42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</row>
    <row r="551" spans="1:42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</row>
    <row r="552" spans="1:42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</row>
    <row r="553" spans="1:42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</row>
    <row r="554" spans="1:42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</row>
    <row r="555" spans="1:42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</row>
    <row r="556" spans="1:42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</row>
    <row r="557" spans="1:42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</row>
    <row r="558" spans="1:42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</row>
    <row r="559" spans="1:42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</row>
    <row r="560" spans="1:42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</row>
    <row r="561" spans="1:42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</row>
    <row r="562" spans="1:42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</row>
    <row r="563" spans="1:42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</row>
    <row r="564" spans="1:42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</row>
    <row r="565" spans="1:42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</row>
    <row r="566" spans="1:42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</row>
    <row r="567" spans="1:42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</row>
    <row r="568" spans="1:42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</row>
    <row r="569" spans="1:42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</row>
    <row r="570" spans="1:42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</row>
    <row r="571" spans="1:42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</row>
    <row r="572" spans="1:42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</row>
    <row r="573" spans="1:42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</row>
    <row r="574" spans="1:42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</row>
    <row r="575" spans="1:42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</row>
    <row r="576" spans="1:42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</row>
    <row r="577" spans="1:42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</row>
    <row r="578" spans="1:42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</row>
    <row r="579" spans="1:42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</row>
    <row r="580" spans="1:42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</row>
    <row r="581" spans="1:42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</row>
    <row r="582" spans="1:42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</row>
    <row r="583" spans="1:42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</row>
    <row r="584" spans="1:42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</row>
    <row r="585" spans="1:42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</row>
    <row r="586" spans="1:42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</row>
    <row r="587" spans="1:42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</row>
    <row r="588" spans="1:42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</row>
    <row r="589" spans="1:42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</row>
    <row r="590" spans="1:42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</row>
    <row r="591" spans="1:42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</row>
    <row r="592" spans="1:42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</row>
    <row r="593" spans="1:42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</row>
    <row r="594" spans="1:42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</row>
    <row r="595" spans="1:42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</row>
    <row r="596" spans="1:42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</row>
    <row r="597" spans="1:42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</row>
    <row r="598" spans="1:42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</row>
    <row r="599" spans="1:42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</row>
    <row r="600" spans="1:42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</row>
    <row r="601" spans="1:42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</row>
    <row r="602" spans="1:42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</row>
    <row r="603" spans="1:42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</row>
    <row r="604" spans="1:42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</row>
    <row r="605" spans="1:42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</row>
    <row r="606" spans="1:42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</row>
    <row r="607" spans="1:42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</row>
    <row r="608" spans="1:42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</row>
    <row r="609" spans="1:42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</row>
    <row r="610" spans="1:42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</row>
    <row r="611" spans="1:42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</row>
    <row r="612" spans="1:42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</row>
    <row r="613" spans="1:42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</row>
    <row r="614" spans="1:42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</row>
    <row r="615" spans="1:42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</row>
    <row r="616" spans="1:42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</row>
    <row r="617" spans="1:42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</row>
    <row r="618" spans="1:42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</row>
    <row r="619" spans="1:42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</row>
    <row r="620" spans="1:42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</row>
    <row r="621" spans="1:42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</row>
    <row r="622" spans="1:42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</row>
    <row r="623" spans="1:42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</row>
    <row r="624" spans="1:42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</row>
    <row r="625" spans="1:42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</row>
    <row r="626" spans="1:42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</row>
    <row r="627" spans="1:42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</row>
    <row r="628" spans="1:42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</row>
    <row r="629" spans="1:42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</row>
    <row r="630" spans="1:42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</row>
    <row r="631" spans="1:42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</row>
    <row r="632" spans="1:42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</row>
    <row r="633" spans="1:42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</row>
    <row r="634" spans="1:42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</row>
    <row r="635" spans="1:42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</row>
    <row r="636" spans="1:42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</row>
    <row r="637" spans="1:42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</row>
    <row r="638" spans="1:42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</row>
    <row r="639" spans="1:42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</row>
    <row r="640" spans="1:42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</row>
    <row r="641" spans="1:42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</row>
    <row r="642" spans="1:42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</row>
    <row r="643" spans="1:42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</row>
    <row r="644" spans="1:42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</row>
    <row r="645" spans="1:42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</row>
    <row r="646" spans="1:42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</row>
    <row r="647" spans="1:42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</row>
    <row r="648" spans="1:42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</row>
    <row r="649" spans="1:42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</row>
    <row r="650" spans="1:42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</row>
    <row r="651" spans="1:42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</row>
    <row r="652" spans="1:42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</row>
    <row r="653" spans="1:42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</row>
    <row r="654" spans="1:42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</row>
    <row r="655" spans="1:42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</row>
    <row r="656" spans="1:42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</row>
    <row r="657" spans="1:42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</row>
    <row r="658" spans="1:42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</row>
    <row r="659" spans="1:42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</row>
    <row r="660" spans="1:42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</row>
    <row r="661" spans="1:42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</row>
    <row r="662" spans="1:42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</row>
    <row r="663" spans="1:42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</row>
    <row r="664" spans="1:42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</row>
    <row r="665" spans="1:42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</row>
    <row r="666" spans="1:42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</row>
    <row r="667" spans="1:42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</row>
    <row r="668" spans="1:42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</row>
    <row r="669" spans="1:42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</row>
    <row r="670" spans="1:42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</row>
    <row r="671" spans="1:42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</row>
    <row r="672" spans="1:42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</row>
    <row r="673" spans="1:42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</row>
    <row r="674" spans="1:42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</row>
    <row r="675" spans="1:42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</row>
    <row r="676" spans="1:42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</row>
    <row r="677" spans="1:42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</row>
    <row r="678" spans="1:42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</row>
    <row r="679" spans="1:42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</row>
    <row r="680" spans="1:42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</row>
    <row r="681" spans="1:42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</row>
    <row r="682" spans="1:42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</row>
    <row r="683" spans="1:42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</row>
    <row r="684" spans="1:42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</row>
    <row r="685" spans="1:42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</row>
    <row r="686" spans="1:42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</row>
    <row r="687" spans="1:42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</row>
    <row r="688" spans="1:42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</row>
    <row r="689" spans="1:42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</row>
    <row r="690" spans="1:42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</row>
    <row r="691" spans="1:42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</row>
    <row r="692" spans="1:42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</row>
    <row r="693" spans="1:42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</row>
    <row r="694" spans="1:42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</row>
    <row r="695" spans="1:42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</row>
    <row r="696" spans="1:42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</row>
    <row r="697" spans="1:42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</row>
    <row r="698" spans="1:42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</row>
    <row r="699" spans="1:42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</row>
    <row r="700" spans="1:42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</row>
    <row r="701" spans="1:42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</row>
    <row r="702" spans="1:42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</row>
    <row r="703" spans="1:42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</row>
    <row r="704" spans="1:42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</row>
    <row r="705" spans="1:42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</row>
    <row r="706" spans="1:42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</row>
    <row r="707" spans="1:42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</row>
    <row r="708" spans="1:42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</row>
    <row r="709" spans="1:42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</row>
    <row r="710" spans="1:42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</row>
    <row r="711" spans="1:42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</row>
    <row r="712" spans="1:42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</row>
    <row r="713" spans="1:42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</row>
    <row r="714" spans="1:42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</row>
    <row r="715" spans="1:42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</row>
    <row r="716" spans="1:42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</row>
    <row r="717" spans="1:42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</row>
    <row r="718" spans="1:42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</row>
    <row r="719" spans="1:42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</row>
    <row r="720" spans="1:42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</row>
    <row r="721" spans="1:42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</row>
    <row r="722" spans="1:42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</row>
    <row r="723" spans="1:42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</row>
    <row r="724" spans="1:42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</row>
    <row r="725" spans="1:42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</row>
    <row r="726" spans="1:42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</row>
    <row r="727" spans="1:42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</row>
    <row r="728" spans="1:42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</row>
    <row r="729" spans="1:42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</row>
    <row r="730" spans="1:42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  <c r="IY730" s="25"/>
      <c r="IZ730" s="25"/>
      <c r="JA730" s="25"/>
      <c r="JB730" s="25"/>
      <c r="JC730" s="25"/>
      <c r="JD730" s="25"/>
      <c r="JE730" s="25"/>
      <c r="JF730" s="25"/>
      <c r="JG730" s="25"/>
      <c r="JH730" s="25"/>
      <c r="JI730" s="25"/>
      <c r="JJ730" s="25"/>
      <c r="JK730" s="25"/>
      <c r="JL730" s="25"/>
      <c r="JM730" s="25"/>
      <c r="JN730" s="25"/>
      <c r="JO730" s="25"/>
      <c r="JP730" s="25"/>
      <c r="JQ730" s="25"/>
      <c r="JR730" s="25"/>
      <c r="JS730" s="25"/>
      <c r="JT730" s="25"/>
      <c r="JU730" s="25"/>
      <c r="JV730" s="25"/>
      <c r="JW730" s="25"/>
      <c r="JX730" s="25"/>
      <c r="JY730" s="25"/>
      <c r="JZ730" s="25"/>
      <c r="KA730" s="25"/>
      <c r="KB730" s="25"/>
      <c r="KC730" s="25"/>
      <c r="KD730" s="25"/>
      <c r="KE730" s="25"/>
      <c r="KF730" s="25"/>
      <c r="KG730" s="25"/>
      <c r="KH730" s="25"/>
      <c r="KI730" s="25"/>
      <c r="KJ730" s="25"/>
      <c r="KK730" s="25"/>
      <c r="KL730" s="25"/>
      <c r="KM730" s="25"/>
      <c r="KN730" s="25"/>
      <c r="KO730" s="25"/>
      <c r="KP730" s="25"/>
      <c r="KQ730" s="25"/>
      <c r="KR730" s="25"/>
      <c r="KS730" s="25"/>
      <c r="KT730" s="25"/>
      <c r="KU730" s="25"/>
      <c r="KV730" s="25"/>
      <c r="KW730" s="25"/>
      <c r="KX730" s="25"/>
      <c r="KY730" s="25"/>
      <c r="KZ730" s="25"/>
      <c r="LA730" s="25"/>
      <c r="LB730" s="25"/>
      <c r="LC730" s="25"/>
      <c r="LD730" s="25"/>
      <c r="LE730" s="25"/>
      <c r="LF730" s="25"/>
      <c r="LG730" s="25"/>
      <c r="LH730" s="25"/>
      <c r="LI730" s="25"/>
      <c r="LJ730" s="25"/>
      <c r="LK730" s="25"/>
      <c r="LL730" s="25"/>
      <c r="LM730" s="25"/>
      <c r="LN730" s="25"/>
      <c r="LO730" s="25"/>
      <c r="LP730" s="25"/>
      <c r="LQ730" s="25"/>
      <c r="LR730" s="25"/>
      <c r="LS730" s="25"/>
      <c r="LT730" s="25"/>
      <c r="LU730" s="25"/>
      <c r="LV730" s="25"/>
      <c r="LW730" s="25"/>
      <c r="LX730" s="25"/>
      <c r="LY730" s="25"/>
      <c r="LZ730" s="25"/>
      <c r="MA730" s="25"/>
      <c r="MB730" s="25"/>
      <c r="MC730" s="25"/>
      <c r="MD730" s="25"/>
      <c r="ME730" s="25"/>
      <c r="MF730" s="25"/>
      <c r="MG730" s="25"/>
      <c r="MH730" s="25"/>
      <c r="MI730" s="25"/>
      <c r="MJ730" s="25"/>
      <c r="MK730" s="25"/>
      <c r="ML730" s="25"/>
      <c r="MM730" s="25"/>
      <c r="MN730" s="25"/>
      <c r="MO730" s="25"/>
      <c r="MP730" s="25"/>
      <c r="MQ730" s="25"/>
      <c r="MR730" s="25"/>
      <c r="MS730" s="25"/>
      <c r="MT730" s="25"/>
      <c r="MU730" s="25"/>
      <c r="MV730" s="25"/>
      <c r="MW730" s="25"/>
      <c r="MX730" s="25"/>
      <c r="MY730" s="25"/>
      <c r="MZ730" s="25"/>
      <c r="NA730" s="25"/>
      <c r="NB730" s="25"/>
      <c r="NC730" s="25"/>
      <c r="ND730" s="25"/>
      <c r="NE730" s="25"/>
      <c r="NF730" s="25"/>
      <c r="NG730" s="25"/>
      <c r="NH730" s="25"/>
      <c r="NI730" s="25"/>
      <c r="NJ730" s="25"/>
      <c r="NK730" s="25"/>
      <c r="NL730" s="25"/>
      <c r="NM730" s="25"/>
      <c r="NN730" s="25"/>
      <c r="NO730" s="25"/>
      <c r="NP730" s="25"/>
      <c r="NQ730" s="25"/>
      <c r="NR730" s="25"/>
      <c r="NS730" s="25"/>
      <c r="NT730" s="25"/>
      <c r="NU730" s="25"/>
      <c r="NV730" s="25"/>
      <c r="NW730" s="25"/>
      <c r="NX730" s="25"/>
      <c r="NY730" s="25"/>
      <c r="NZ730" s="25"/>
      <c r="OA730" s="25"/>
      <c r="OB730" s="25"/>
      <c r="OC730" s="25"/>
      <c r="OD730" s="25"/>
      <c r="OE730" s="25"/>
      <c r="OF730" s="25"/>
      <c r="OG730" s="25"/>
      <c r="OH730" s="25"/>
      <c r="OI730" s="25"/>
      <c r="OJ730" s="25"/>
      <c r="OK730" s="25"/>
      <c r="OL730" s="25"/>
      <c r="OM730" s="25"/>
      <c r="ON730" s="25"/>
      <c r="OO730" s="25"/>
      <c r="OP730" s="25"/>
      <c r="OQ730" s="25"/>
      <c r="OR730" s="25"/>
      <c r="OS730" s="25"/>
      <c r="OT730" s="25"/>
      <c r="OU730" s="25"/>
      <c r="OV730" s="25"/>
      <c r="OW730" s="25"/>
      <c r="OX730" s="25"/>
      <c r="OY730" s="25"/>
      <c r="OZ730" s="25"/>
      <c r="PA730" s="25"/>
      <c r="PB730" s="25"/>
      <c r="PC730" s="25"/>
      <c r="PD730" s="25"/>
      <c r="PE730" s="25"/>
    </row>
    <row r="731" spans="1:42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  <c r="GE731" s="25"/>
      <c r="GF731" s="25"/>
      <c r="GG731" s="25"/>
      <c r="GH731" s="25"/>
      <c r="GI731" s="25"/>
      <c r="GJ731" s="25"/>
      <c r="GK731" s="25"/>
      <c r="GL731" s="25"/>
      <c r="GM731" s="25"/>
      <c r="GN731" s="25"/>
      <c r="GO731" s="25"/>
      <c r="GP731" s="25"/>
      <c r="GQ731" s="25"/>
      <c r="GR731" s="25"/>
      <c r="GS731" s="25"/>
      <c r="GT731" s="25"/>
      <c r="GU731" s="25"/>
      <c r="GV731" s="25"/>
      <c r="GW731" s="25"/>
      <c r="GX731" s="25"/>
      <c r="GY731" s="25"/>
      <c r="GZ731" s="25"/>
      <c r="HA731" s="25"/>
      <c r="HB731" s="25"/>
      <c r="HC731" s="25"/>
      <c r="HD731" s="25"/>
      <c r="HE731" s="25"/>
      <c r="HF731" s="25"/>
      <c r="HG731" s="25"/>
      <c r="HH731" s="25"/>
      <c r="HI731" s="25"/>
      <c r="HJ731" s="25"/>
      <c r="HK731" s="25"/>
      <c r="HL731" s="25"/>
      <c r="HM731" s="25"/>
      <c r="HN731" s="25"/>
      <c r="HO731" s="25"/>
      <c r="HP731" s="25"/>
      <c r="HQ731" s="25"/>
      <c r="HR731" s="25"/>
      <c r="HS731" s="25"/>
      <c r="HT731" s="25"/>
      <c r="HU731" s="25"/>
      <c r="HV731" s="25"/>
      <c r="HW731" s="25"/>
      <c r="HX731" s="25"/>
      <c r="HY731" s="25"/>
      <c r="HZ731" s="25"/>
      <c r="IA731" s="25"/>
      <c r="IB731" s="25"/>
      <c r="IC731" s="25"/>
      <c r="ID731" s="25"/>
      <c r="IE731" s="25"/>
      <c r="IF731" s="25"/>
      <c r="IG731" s="25"/>
      <c r="IH731" s="25"/>
      <c r="II731" s="25"/>
      <c r="IJ731" s="25"/>
      <c r="IK731" s="25"/>
      <c r="IL731" s="25"/>
      <c r="IM731" s="25"/>
      <c r="IN731" s="25"/>
      <c r="IO731" s="25"/>
      <c r="IP731" s="25"/>
      <c r="IQ731" s="25"/>
      <c r="IR731" s="25"/>
      <c r="IS731" s="25"/>
      <c r="IT731" s="25"/>
      <c r="IU731" s="25"/>
      <c r="IV731" s="25"/>
      <c r="IW731" s="25"/>
      <c r="IX731" s="25"/>
      <c r="IY731" s="25"/>
      <c r="IZ731" s="25"/>
      <c r="JA731" s="25"/>
      <c r="JB731" s="25"/>
      <c r="JC731" s="25"/>
      <c r="JD731" s="25"/>
      <c r="JE731" s="25"/>
      <c r="JF731" s="25"/>
      <c r="JG731" s="25"/>
      <c r="JH731" s="25"/>
      <c r="JI731" s="25"/>
      <c r="JJ731" s="25"/>
      <c r="JK731" s="25"/>
      <c r="JL731" s="25"/>
      <c r="JM731" s="25"/>
      <c r="JN731" s="25"/>
      <c r="JO731" s="25"/>
      <c r="JP731" s="25"/>
      <c r="JQ731" s="25"/>
      <c r="JR731" s="25"/>
      <c r="JS731" s="25"/>
      <c r="JT731" s="25"/>
      <c r="JU731" s="25"/>
      <c r="JV731" s="25"/>
      <c r="JW731" s="25"/>
      <c r="JX731" s="25"/>
      <c r="JY731" s="25"/>
      <c r="JZ731" s="25"/>
      <c r="KA731" s="25"/>
      <c r="KB731" s="25"/>
      <c r="KC731" s="25"/>
      <c r="KD731" s="25"/>
      <c r="KE731" s="25"/>
      <c r="KF731" s="25"/>
      <c r="KG731" s="25"/>
      <c r="KH731" s="25"/>
      <c r="KI731" s="25"/>
      <c r="KJ731" s="25"/>
      <c r="KK731" s="25"/>
      <c r="KL731" s="25"/>
      <c r="KM731" s="25"/>
      <c r="KN731" s="25"/>
      <c r="KO731" s="25"/>
      <c r="KP731" s="25"/>
      <c r="KQ731" s="25"/>
      <c r="KR731" s="25"/>
      <c r="KS731" s="25"/>
      <c r="KT731" s="25"/>
      <c r="KU731" s="25"/>
      <c r="KV731" s="25"/>
      <c r="KW731" s="25"/>
      <c r="KX731" s="25"/>
      <c r="KY731" s="25"/>
      <c r="KZ731" s="25"/>
      <c r="LA731" s="25"/>
      <c r="LB731" s="25"/>
      <c r="LC731" s="25"/>
      <c r="LD731" s="25"/>
      <c r="LE731" s="25"/>
      <c r="LF731" s="25"/>
      <c r="LG731" s="25"/>
      <c r="LH731" s="25"/>
      <c r="LI731" s="25"/>
      <c r="LJ731" s="25"/>
      <c r="LK731" s="25"/>
      <c r="LL731" s="25"/>
      <c r="LM731" s="25"/>
      <c r="LN731" s="25"/>
      <c r="LO731" s="25"/>
      <c r="LP731" s="25"/>
      <c r="LQ731" s="25"/>
      <c r="LR731" s="25"/>
      <c r="LS731" s="25"/>
      <c r="LT731" s="25"/>
      <c r="LU731" s="25"/>
      <c r="LV731" s="25"/>
      <c r="LW731" s="25"/>
      <c r="LX731" s="25"/>
      <c r="LY731" s="25"/>
      <c r="LZ731" s="25"/>
      <c r="MA731" s="25"/>
      <c r="MB731" s="25"/>
      <c r="MC731" s="25"/>
      <c r="MD731" s="25"/>
      <c r="ME731" s="25"/>
      <c r="MF731" s="25"/>
      <c r="MG731" s="25"/>
      <c r="MH731" s="25"/>
      <c r="MI731" s="25"/>
      <c r="MJ731" s="25"/>
      <c r="MK731" s="25"/>
      <c r="ML731" s="25"/>
      <c r="MM731" s="25"/>
      <c r="MN731" s="25"/>
      <c r="MO731" s="25"/>
      <c r="MP731" s="25"/>
      <c r="MQ731" s="25"/>
      <c r="MR731" s="25"/>
      <c r="MS731" s="25"/>
      <c r="MT731" s="25"/>
      <c r="MU731" s="25"/>
      <c r="MV731" s="25"/>
      <c r="MW731" s="25"/>
      <c r="MX731" s="25"/>
      <c r="MY731" s="25"/>
      <c r="MZ731" s="25"/>
      <c r="NA731" s="25"/>
      <c r="NB731" s="25"/>
      <c r="NC731" s="25"/>
      <c r="ND731" s="25"/>
      <c r="NE731" s="25"/>
      <c r="NF731" s="25"/>
      <c r="NG731" s="25"/>
      <c r="NH731" s="25"/>
      <c r="NI731" s="25"/>
      <c r="NJ731" s="25"/>
      <c r="NK731" s="25"/>
      <c r="NL731" s="25"/>
      <c r="NM731" s="25"/>
      <c r="NN731" s="25"/>
      <c r="NO731" s="25"/>
      <c r="NP731" s="25"/>
      <c r="NQ731" s="25"/>
      <c r="NR731" s="25"/>
      <c r="NS731" s="25"/>
      <c r="NT731" s="25"/>
      <c r="NU731" s="25"/>
      <c r="NV731" s="25"/>
      <c r="NW731" s="25"/>
      <c r="NX731" s="25"/>
      <c r="NY731" s="25"/>
      <c r="NZ731" s="25"/>
      <c r="OA731" s="25"/>
      <c r="OB731" s="25"/>
      <c r="OC731" s="25"/>
      <c r="OD731" s="25"/>
      <c r="OE731" s="25"/>
      <c r="OF731" s="25"/>
      <c r="OG731" s="25"/>
      <c r="OH731" s="25"/>
      <c r="OI731" s="25"/>
      <c r="OJ731" s="25"/>
      <c r="OK731" s="25"/>
      <c r="OL731" s="25"/>
      <c r="OM731" s="25"/>
      <c r="ON731" s="25"/>
      <c r="OO731" s="25"/>
      <c r="OP731" s="25"/>
      <c r="OQ731" s="25"/>
      <c r="OR731" s="25"/>
      <c r="OS731" s="25"/>
      <c r="OT731" s="25"/>
      <c r="OU731" s="25"/>
      <c r="OV731" s="25"/>
      <c r="OW731" s="25"/>
      <c r="OX731" s="25"/>
      <c r="OY731" s="25"/>
      <c r="OZ731" s="25"/>
      <c r="PA731" s="25"/>
      <c r="PB731" s="25"/>
      <c r="PC731" s="25"/>
      <c r="PD731" s="25"/>
      <c r="PE731" s="25"/>
    </row>
    <row r="732" spans="1:42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  <c r="IY732" s="25"/>
      <c r="IZ732" s="25"/>
      <c r="JA732" s="25"/>
      <c r="JB732" s="25"/>
      <c r="JC732" s="25"/>
      <c r="JD732" s="25"/>
      <c r="JE732" s="25"/>
      <c r="JF732" s="25"/>
      <c r="JG732" s="25"/>
      <c r="JH732" s="25"/>
      <c r="JI732" s="25"/>
      <c r="JJ732" s="25"/>
      <c r="JK732" s="25"/>
      <c r="JL732" s="25"/>
      <c r="JM732" s="25"/>
      <c r="JN732" s="25"/>
      <c r="JO732" s="25"/>
      <c r="JP732" s="25"/>
      <c r="JQ732" s="25"/>
      <c r="JR732" s="25"/>
      <c r="JS732" s="25"/>
      <c r="JT732" s="25"/>
      <c r="JU732" s="25"/>
      <c r="JV732" s="25"/>
      <c r="JW732" s="25"/>
      <c r="JX732" s="25"/>
      <c r="JY732" s="25"/>
      <c r="JZ732" s="25"/>
      <c r="KA732" s="25"/>
      <c r="KB732" s="25"/>
      <c r="KC732" s="25"/>
      <c r="KD732" s="25"/>
      <c r="KE732" s="25"/>
      <c r="KF732" s="25"/>
      <c r="KG732" s="25"/>
      <c r="KH732" s="25"/>
      <c r="KI732" s="25"/>
      <c r="KJ732" s="25"/>
      <c r="KK732" s="25"/>
      <c r="KL732" s="25"/>
      <c r="KM732" s="25"/>
      <c r="KN732" s="25"/>
      <c r="KO732" s="25"/>
      <c r="KP732" s="25"/>
      <c r="KQ732" s="25"/>
      <c r="KR732" s="25"/>
      <c r="KS732" s="25"/>
      <c r="KT732" s="25"/>
      <c r="KU732" s="25"/>
      <c r="KV732" s="25"/>
      <c r="KW732" s="25"/>
      <c r="KX732" s="25"/>
      <c r="KY732" s="25"/>
      <c r="KZ732" s="25"/>
      <c r="LA732" s="25"/>
      <c r="LB732" s="25"/>
      <c r="LC732" s="25"/>
      <c r="LD732" s="25"/>
      <c r="LE732" s="25"/>
      <c r="LF732" s="25"/>
      <c r="LG732" s="25"/>
      <c r="LH732" s="25"/>
      <c r="LI732" s="25"/>
      <c r="LJ732" s="25"/>
      <c r="LK732" s="25"/>
      <c r="LL732" s="25"/>
      <c r="LM732" s="25"/>
      <c r="LN732" s="25"/>
      <c r="LO732" s="25"/>
      <c r="LP732" s="25"/>
      <c r="LQ732" s="25"/>
      <c r="LR732" s="25"/>
      <c r="LS732" s="25"/>
      <c r="LT732" s="25"/>
      <c r="LU732" s="25"/>
      <c r="LV732" s="25"/>
      <c r="LW732" s="25"/>
      <c r="LX732" s="25"/>
      <c r="LY732" s="25"/>
      <c r="LZ732" s="25"/>
      <c r="MA732" s="25"/>
      <c r="MB732" s="25"/>
      <c r="MC732" s="25"/>
      <c r="MD732" s="25"/>
      <c r="ME732" s="25"/>
      <c r="MF732" s="25"/>
      <c r="MG732" s="25"/>
      <c r="MH732" s="25"/>
      <c r="MI732" s="25"/>
      <c r="MJ732" s="25"/>
      <c r="MK732" s="25"/>
      <c r="ML732" s="25"/>
      <c r="MM732" s="25"/>
      <c r="MN732" s="25"/>
      <c r="MO732" s="25"/>
      <c r="MP732" s="25"/>
      <c r="MQ732" s="25"/>
      <c r="MR732" s="25"/>
      <c r="MS732" s="25"/>
      <c r="MT732" s="25"/>
      <c r="MU732" s="25"/>
      <c r="MV732" s="25"/>
      <c r="MW732" s="25"/>
      <c r="MX732" s="25"/>
      <c r="MY732" s="25"/>
      <c r="MZ732" s="25"/>
      <c r="NA732" s="25"/>
      <c r="NB732" s="25"/>
      <c r="NC732" s="25"/>
      <c r="ND732" s="25"/>
      <c r="NE732" s="25"/>
      <c r="NF732" s="25"/>
      <c r="NG732" s="25"/>
      <c r="NH732" s="25"/>
      <c r="NI732" s="25"/>
      <c r="NJ732" s="25"/>
      <c r="NK732" s="25"/>
      <c r="NL732" s="25"/>
      <c r="NM732" s="25"/>
      <c r="NN732" s="25"/>
      <c r="NO732" s="25"/>
      <c r="NP732" s="25"/>
      <c r="NQ732" s="25"/>
      <c r="NR732" s="25"/>
      <c r="NS732" s="25"/>
      <c r="NT732" s="25"/>
      <c r="NU732" s="25"/>
      <c r="NV732" s="25"/>
      <c r="NW732" s="25"/>
      <c r="NX732" s="25"/>
      <c r="NY732" s="25"/>
      <c r="NZ732" s="25"/>
      <c r="OA732" s="25"/>
      <c r="OB732" s="25"/>
      <c r="OC732" s="25"/>
      <c r="OD732" s="25"/>
      <c r="OE732" s="25"/>
      <c r="OF732" s="25"/>
      <c r="OG732" s="25"/>
      <c r="OH732" s="25"/>
      <c r="OI732" s="25"/>
      <c r="OJ732" s="25"/>
      <c r="OK732" s="25"/>
      <c r="OL732" s="25"/>
      <c r="OM732" s="25"/>
      <c r="ON732" s="25"/>
      <c r="OO732" s="25"/>
      <c r="OP732" s="25"/>
      <c r="OQ732" s="25"/>
      <c r="OR732" s="25"/>
      <c r="OS732" s="25"/>
      <c r="OT732" s="25"/>
      <c r="OU732" s="25"/>
      <c r="OV732" s="25"/>
      <c r="OW732" s="25"/>
      <c r="OX732" s="25"/>
      <c r="OY732" s="25"/>
      <c r="OZ732" s="25"/>
      <c r="PA732" s="25"/>
      <c r="PB732" s="25"/>
      <c r="PC732" s="25"/>
      <c r="PD732" s="25"/>
      <c r="PE732" s="25"/>
    </row>
    <row r="733" spans="1:42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  <c r="FZ733" s="25"/>
      <c r="GA733" s="25"/>
      <c r="GB733" s="25"/>
      <c r="GC733" s="25"/>
      <c r="GD733" s="25"/>
      <c r="GE733" s="25"/>
      <c r="GF733" s="25"/>
      <c r="GG733" s="25"/>
      <c r="GH733" s="25"/>
      <c r="GI733" s="25"/>
      <c r="GJ733" s="25"/>
      <c r="GK733" s="25"/>
      <c r="GL733" s="25"/>
      <c r="GM733" s="25"/>
      <c r="GN733" s="25"/>
      <c r="GO733" s="25"/>
      <c r="GP733" s="25"/>
      <c r="GQ733" s="25"/>
      <c r="GR733" s="25"/>
      <c r="GS733" s="25"/>
      <c r="GT733" s="25"/>
      <c r="GU733" s="25"/>
      <c r="GV733" s="25"/>
      <c r="GW733" s="25"/>
      <c r="GX733" s="25"/>
      <c r="GY733" s="25"/>
      <c r="GZ733" s="25"/>
      <c r="HA733" s="25"/>
      <c r="HB733" s="25"/>
      <c r="HC733" s="25"/>
      <c r="HD733" s="25"/>
      <c r="HE733" s="25"/>
      <c r="HF733" s="25"/>
      <c r="HG733" s="25"/>
      <c r="HH733" s="25"/>
      <c r="HI733" s="25"/>
      <c r="HJ733" s="25"/>
      <c r="HK733" s="25"/>
      <c r="HL733" s="25"/>
      <c r="HM733" s="25"/>
      <c r="HN733" s="25"/>
      <c r="HO733" s="25"/>
      <c r="HP733" s="25"/>
      <c r="HQ733" s="25"/>
      <c r="HR733" s="25"/>
      <c r="HS733" s="25"/>
      <c r="HT733" s="25"/>
      <c r="HU733" s="25"/>
      <c r="HV733" s="25"/>
      <c r="HW733" s="25"/>
      <c r="HX733" s="25"/>
      <c r="HY733" s="25"/>
      <c r="HZ733" s="25"/>
      <c r="IA733" s="25"/>
      <c r="IB733" s="25"/>
      <c r="IC733" s="25"/>
      <c r="ID733" s="25"/>
      <c r="IE733" s="25"/>
      <c r="IF733" s="25"/>
      <c r="IG733" s="25"/>
      <c r="IH733" s="25"/>
      <c r="II733" s="25"/>
      <c r="IJ733" s="25"/>
      <c r="IK733" s="25"/>
      <c r="IL733" s="25"/>
      <c r="IM733" s="25"/>
      <c r="IN733" s="25"/>
      <c r="IO733" s="25"/>
      <c r="IP733" s="25"/>
      <c r="IQ733" s="25"/>
      <c r="IR733" s="25"/>
      <c r="IS733" s="25"/>
      <c r="IT733" s="25"/>
      <c r="IU733" s="25"/>
      <c r="IV733" s="25"/>
      <c r="IW733" s="25"/>
      <c r="IX733" s="25"/>
      <c r="IY733" s="25"/>
      <c r="IZ733" s="25"/>
      <c r="JA733" s="25"/>
      <c r="JB733" s="25"/>
      <c r="JC733" s="25"/>
      <c r="JD733" s="25"/>
      <c r="JE733" s="25"/>
      <c r="JF733" s="25"/>
      <c r="JG733" s="25"/>
      <c r="JH733" s="25"/>
      <c r="JI733" s="25"/>
      <c r="JJ733" s="25"/>
      <c r="JK733" s="25"/>
      <c r="JL733" s="25"/>
      <c r="JM733" s="25"/>
      <c r="JN733" s="25"/>
      <c r="JO733" s="25"/>
      <c r="JP733" s="25"/>
      <c r="JQ733" s="25"/>
      <c r="JR733" s="25"/>
      <c r="JS733" s="25"/>
      <c r="JT733" s="25"/>
      <c r="JU733" s="25"/>
      <c r="JV733" s="25"/>
      <c r="JW733" s="25"/>
      <c r="JX733" s="25"/>
      <c r="JY733" s="25"/>
      <c r="JZ733" s="25"/>
      <c r="KA733" s="25"/>
      <c r="KB733" s="25"/>
      <c r="KC733" s="25"/>
      <c r="KD733" s="25"/>
      <c r="KE733" s="25"/>
      <c r="KF733" s="25"/>
      <c r="KG733" s="25"/>
      <c r="KH733" s="25"/>
      <c r="KI733" s="25"/>
      <c r="KJ733" s="25"/>
      <c r="KK733" s="25"/>
      <c r="KL733" s="25"/>
      <c r="KM733" s="25"/>
      <c r="KN733" s="25"/>
      <c r="KO733" s="25"/>
      <c r="KP733" s="25"/>
      <c r="KQ733" s="25"/>
      <c r="KR733" s="25"/>
      <c r="KS733" s="25"/>
      <c r="KT733" s="25"/>
      <c r="KU733" s="25"/>
      <c r="KV733" s="25"/>
      <c r="KW733" s="25"/>
      <c r="KX733" s="25"/>
      <c r="KY733" s="25"/>
      <c r="KZ733" s="25"/>
      <c r="LA733" s="25"/>
      <c r="LB733" s="25"/>
      <c r="LC733" s="25"/>
      <c r="LD733" s="25"/>
      <c r="LE733" s="25"/>
      <c r="LF733" s="25"/>
      <c r="LG733" s="25"/>
      <c r="LH733" s="25"/>
      <c r="LI733" s="25"/>
      <c r="LJ733" s="25"/>
      <c r="LK733" s="25"/>
      <c r="LL733" s="25"/>
      <c r="LM733" s="25"/>
      <c r="LN733" s="25"/>
      <c r="LO733" s="25"/>
      <c r="LP733" s="25"/>
      <c r="LQ733" s="25"/>
      <c r="LR733" s="25"/>
      <c r="LS733" s="25"/>
      <c r="LT733" s="25"/>
      <c r="LU733" s="25"/>
      <c r="LV733" s="25"/>
      <c r="LW733" s="25"/>
      <c r="LX733" s="25"/>
      <c r="LY733" s="25"/>
      <c r="LZ733" s="25"/>
      <c r="MA733" s="25"/>
      <c r="MB733" s="25"/>
      <c r="MC733" s="25"/>
      <c r="MD733" s="25"/>
      <c r="ME733" s="25"/>
      <c r="MF733" s="25"/>
      <c r="MG733" s="25"/>
      <c r="MH733" s="25"/>
      <c r="MI733" s="25"/>
      <c r="MJ733" s="25"/>
      <c r="MK733" s="25"/>
      <c r="ML733" s="25"/>
      <c r="MM733" s="25"/>
      <c r="MN733" s="25"/>
      <c r="MO733" s="25"/>
      <c r="MP733" s="25"/>
      <c r="MQ733" s="25"/>
      <c r="MR733" s="25"/>
      <c r="MS733" s="25"/>
      <c r="MT733" s="25"/>
      <c r="MU733" s="25"/>
      <c r="MV733" s="25"/>
      <c r="MW733" s="25"/>
      <c r="MX733" s="25"/>
      <c r="MY733" s="25"/>
      <c r="MZ733" s="25"/>
      <c r="NA733" s="25"/>
      <c r="NB733" s="25"/>
      <c r="NC733" s="25"/>
      <c r="ND733" s="25"/>
      <c r="NE733" s="25"/>
      <c r="NF733" s="25"/>
      <c r="NG733" s="25"/>
      <c r="NH733" s="25"/>
      <c r="NI733" s="25"/>
      <c r="NJ733" s="25"/>
      <c r="NK733" s="25"/>
      <c r="NL733" s="25"/>
      <c r="NM733" s="25"/>
      <c r="NN733" s="25"/>
      <c r="NO733" s="25"/>
      <c r="NP733" s="25"/>
      <c r="NQ733" s="25"/>
      <c r="NR733" s="25"/>
      <c r="NS733" s="25"/>
      <c r="NT733" s="25"/>
      <c r="NU733" s="25"/>
      <c r="NV733" s="25"/>
      <c r="NW733" s="25"/>
      <c r="NX733" s="25"/>
      <c r="NY733" s="25"/>
      <c r="NZ733" s="25"/>
      <c r="OA733" s="25"/>
      <c r="OB733" s="25"/>
      <c r="OC733" s="25"/>
      <c r="OD733" s="25"/>
      <c r="OE733" s="25"/>
      <c r="OF733" s="25"/>
      <c r="OG733" s="25"/>
      <c r="OH733" s="25"/>
      <c r="OI733" s="25"/>
      <c r="OJ733" s="25"/>
      <c r="OK733" s="25"/>
      <c r="OL733" s="25"/>
      <c r="OM733" s="25"/>
      <c r="ON733" s="25"/>
      <c r="OO733" s="25"/>
      <c r="OP733" s="25"/>
      <c r="OQ733" s="25"/>
      <c r="OR733" s="25"/>
      <c r="OS733" s="25"/>
      <c r="OT733" s="25"/>
      <c r="OU733" s="25"/>
      <c r="OV733" s="25"/>
      <c r="OW733" s="25"/>
      <c r="OX733" s="25"/>
      <c r="OY733" s="25"/>
      <c r="OZ733" s="25"/>
      <c r="PA733" s="25"/>
      <c r="PB733" s="25"/>
      <c r="PC733" s="25"/>
      <c r="PD733" s="25"/>
      <c r="PE733" s="25"/>
    </row>
    <row r="734" spans="1:42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  <c r="IY734" s="25"/>
      <c r="IZ734" s="25"/>
      <c r="JA734" s="25"/>
      <c r="JB734" s="25"/>
      <c r="JC734" s="25"/>
      <c r="JD734" s="25"/>
      <c r="JE734" s="25"/>
      <c r="JF734" s="25"/>
      <c r="JG734" s="25"/>
      <c r="JH734" s="25"/>
      <c r="JI734" s="25"/>
      <c r="JJ734" s="25"/>
      <c r="JK734" s="25"/>
      <c r="JL734" s="25"/>
      <c r="JM734" s="25"/>
      <c r="JN734" s="25"/>
      <c r="JO734" s="25"/>
      <c r="JP734" s="25"/>
      <c r="JQ734" s="25"/>
      <c r="JR734" s="25"/>
      <c r="JS734" s="25"/>
      <c r="JT734" s="25"/>
      <c r="JU734" s="25"/>
      <c r="JV734" s="25"/>
      <c r="JW734" s="25"/>
      <c r="JX734" s="25"/>
      <c r="JY734" s="25"/>
      <c r="JZ734" s="25"/>
      <c r="KA734" s="25"/>
      <c r="KB734" s="25"/>
      <c r="KC734" s="25"/>
      <c r="KD734" s="25"/>
      <c r="KE734" s="25"/>
      <c r="KF734" s="25"/>
      <c r="KG734" s="25"/>
      <c r="KH734" s="25"/>
      <c r="KI734" s="25"/>
      <c r="KJ734" s="25"/>
      <c r="KK734" s="25"/>
      <c r="KL734" s="25"/>
      <c r="KM734" s="25"/>
      <c r="KN734" s="25"/>
      <c r="KO734" s="25"/>
      <c r="KP734" s="25"/>
      <c r="KQ734" s="25"/>
      <c r="KR734" s="25"/>
      <c r="KS734" s="25"/>
      <c r="KT734" s="25"/>
      <c r="KU734" s="25"/>
      <c r="KV734" s="25"/>
      <c r="KW734" s="25"/>
      <c r="KX734" s="25"/>
      <c r="KY734" s="25"/>
      <c r="KZ734" s="25"/>
      <c r="LA734" s="25"/>
      <c r="LB734" s="25"/>
      <c r="LC734" s="25"/>
      <c r="LD734" s="25"/>
      <c r="LE734" s="25"/>
      <c r="LF734" s="25"/>
      <c r="LG734" s="25"/>
      <c r="LH734" s="25"/>
      <c r="LI734" s="25"/>
      <c r="LJ734" s="25"/>
      <c r="LK734" s="25"/>
      <c r="LL734" s="25"/>
      <c r="LM734" s="25"/>
      <c r="LN734" s="25"/>
      <c r="LO734" s="25"/>
      <c r="LP734" s="25"/>
      <c r="LQ734" s="25"/>
      <c r="LR734" s="25"/>
      <c r="LS734" s="25"/>
      <c r="LT734" s="25"/>
      <c r="LU734" s="25"/>
      <c r="LV734" s="25"/>
      <c r="LW734" s="25"/>
      <c r="LX734" s="25"/>
      <c r="LY734" s="25"/>
      <c r="LZ734" s="25"/>
      <c r="MA734" s="25"/>
      <c r="MB734" s="25"/>
      <c r="MC734" s="25"/>
      <c r="MD734" s="25"/>
      <c r="ME734" s="25"/>
      <c r="MF734" s="25"/>
      <c r="MG734" s="25"/>
      <c r="MH734" s="25"/>
      <c r="MI734" s="25"/>
      <c r="MJ734" s="25"/>
      <c r="MK734" s="25"/>
      <c r="ML734" s="25"/>
      <c r="MM734" s="25"/>
      <c r="MN734" s="25"/>
      <c r="MO734" s="25"/>
      <c r="MP734" s="25"/>
      <c r="MQ734" s="25"/>
      <c r="MR734" s="25"/>
      <c r="MS734" s="25"/>
      <c r="MT734" s="25"/>
      <c r="MU734" s="25"/>
      <c r="MV734" s="25"/>
      <c r="MW734" s="25"/>
      <c r="MX734" s="25"/>
      <c r="MY734" s="25"/>
      <c r="MZ734" s="25"/>
      <c r="NA734" s="25"/>
      <c r="NB734" s="25"/>
      <c r="NC734" s="25"/>
      <c r="ND734" s="25"/>
      <c r="NE734" s="25"/>
      <c r="NF734" s="25"/>
      <c r="NG734" s="25"/>
      <c r="NH734" s="25"/>
      <c r="NI734" s="25"/>
      <c r="NJ734" s="25"/>
      <c r="NK734" s="25"/>
      <c r="NL734" s="25"/>
      <c r="NM734" s="25"/>
      <c r="NN734" s="25"/>
      <c r="NO734" s="25"/>
      <c r="NP734" s="25"/>
      <c r="NQ734" s="25"/>
      <c r="NR734" s="25"/>
      <c r="NS734" s="25"/>
      <c r="NT734" s="25"/>
      <c r="NU734" s="25"/>
      <c r="NV734" s="25"/>
      <c r="NW734" s="25"/>
      <c r="NX734" s="25"/>
      <c r="NY734" s="25"/>
      <c r="NZ734" s="25"/>
      <c r="OA734" s="25"/>
      <c r="OB734" s="25"/>
      <c r="OC734" s="25"/>
      <c r="OD734" s="25"/>
      <c r="OE734" s="25"/>
      <c r="OF734" s="25"/>
      <c r="OG734" s="25"/>
      <c r="OH734" s="25"/>
      <c r="OI734" s="25"/>
      <c r="OJ734" s="25"/>
      <c r="OK734" s="25"/>
      <c r="OL734" s="25"/>
      <c r="OM734" s="25"/>
      <c r="ON734" s="25"/>
      <c r="OO734" s="25"/>
      <c r="OP734" s="25"/>
      <c r="OQ734" s="25"/>
      <c r="OR734" s="25"/>
      <c r="OS734" s="25"/>
      <c r="OT734" s="25"/>
      <c r="OU734" s="25"/>
      <c r="OV734" s="25"/>
      <c r="OW734" s="25"/>
      <c r="OX734" s="25"/>
      <c r="OY734" s="25"/>
      <c r="OZ734" s="25"/>
      <c r="PA734" s="25"/>
      <c r="PB734" s="25"/>
      <c r="PC734" s="25"/>
      <c r="PD734" s="25"/>
      <c r="PE734" s="25"/>
    </row>
    <row r="735" spans="1:42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  <c r="FZ735" s="25"/>
      <c r="GA735" s="25"/>
      <c r="GB735" s="25"/>
      <c r="GC735" s="25"/>
      <c r="GD735" s="25"/>
      <c r="GE735" s="25"/>
      <c r="GF735" s="25"/>
      <c r="GG735" s="25"/>
      <c r="GH735" s="25"/>
      <c r="GI735" s="25"/>
      <c r="GJ735" s="25"/>
      <c r="GK735" s="25"/>
      <c r="GL735" s="25"/>
      <c r="GM735" s="25"/>
      <c r="GN735" s="25"/>
      <c r="GO735" s="25"/>
      <c r="GP735" s="25"/>
      <c r="GQ735" s="25"/>
      <c r="GR735" s="25"/>
      <c r="GS735" s="25"/>
      <c r="GT735" s="25"/>
      <c r="GU735" s="25"/>
      <c r="GV735" s="25"/>
      <c r="GW735" s="25"/>
      <c r="GX735" s="25"/>
      <c r="GY735" s="25"/>
      <c r="GZ735" s="25"/>
      <c r="HA735" s="25"/>
      <c r="HB735" s="25"/>
      <c r="HC735" s="25"/>
      <c r="HD735" s="25"/>
      <c r="HE735" s="25"/>
      <c r="HF735" s="25"/>
      <c r="HG735" s="25"/>
      <c r="HH735" s="25"/>
      <c r="HI735" s="25"/>
      <c r="HJ735" s="25"/>
      <c r="HK735" s="25"/>
      <c r="HL735" s="25"/>
      <c r="HM735" s="25"/>
      <c r="HN735" s="25"/>
      <c r="HO735" s="25"/>
      <c r="HP735" s="25"/>
      <c r="HQ735" s="25"/>
      <c r="HR735" s="25"/>
      <c r="HS735" s="25"/>
      <c r="HT735" s="25"/>
      <c r="HU735" s="25"/>
      <c r="HV735" s="25"/>
      <c r="HW735" s="25"/>
      <c r="HX735" s="25"/>
      <c r="HY735" s="25"/>
      <c r="HZ735" s="25"/>
      <c r="IA735" s="25"/>
      <c r="IB735" s="25"/>
      <c r="IC735" s="25"/>
      <c r="ID735" s="25"/>
      <c r="IE735" s="25"/>
      <c r="IF735" s="25"/>
      <c r="IG735" s="25"/>
      <c r="IH735" s="25"/>
      <c r="II735" s="25"/>
      <c r="IJ735" s="25"/>
      <c r="IK735" s="25"/>
      <c r="IL735" s="25"/>
      <c r="IM735" s="25"/>
      <c r="IN735" s="25"/>
      <c r="IO735" s="25"/>
      <c r="IP735" s="25"/>
      <c r="IQ735" s="25"/>
      <c r="IR735" s="25"/>
      <c r="IS735" s="25"/>
      <c r="IT735" s="25"/>
      <c r="IU735" s="25"/>
      <c r="IV735" s="25"/>
      <c r="IW735" s="25"/>
      <c r="IX735" s="25"/>
      <c r="IY735" s="25"/>
      <c r="IZ735" s="25"/>
      <c r="JA735" s="25"/>
      <c r="JB735" s="25"/>
      <c r="JC735" s="25"/>
      <c r="JD735" s="25"/>
      <c r="JE735" s="25"/>
      <c r="JF735" s="25"/>
      <c r="JG735" s="25"/>
      <c r="JH735" s="25"/>
      <c r="JI735" s="25"/>
      <c r="JJ735" s="25"/>
      <c r="JK735" s="25"/>
      <c r="JL735" s="25"/>
      <c r="JM735" s="25"/>
      <c r="JN735" s="25"/>
      <c r="JO735" s="25"/>
      <c r="JP735" s="25"/>
      <c r="JQ735" s="25"/>
      <c r="JR735" s="25"/>
      <c r="JS735" s="25"/>
      <c r="JT735" s="25"/>
      <c r="JU735" s="25"/>
      <c r="JV735" s="25"/>
      <c r="JW735" s="25"/>
      <c r="JX735" s="25"/>
      <c r="JY735" s="25"/>
      <c r="JZ735" s="25"/>
      <c r="KA735" s="25"/>
      <c r="KB735" s="25"/>
      <c r="KC735" s="25"/>
      <c r="KD735" s="25"/>
      <c r="KE735" s="25"/>
      <c r="KF735" s="25"/>
      <c r="KG735" s="25"/>
      <c r="KH735" s="25"/>
      <c r="KI735" s="25"/>
      <c r="KJ735" s="25"/>
      <c r="KK735" s="25"/>
      <c r="KL735" s="25"/>
      <c r="KM735" s="25"/>
      <c r="KN735" s="25"/>
      <c r="KO735" s="25"/>
      <c r="KP735" s="25"/>
      <c r="KQ735" s="25"/>
      <c r="KR735" s="25"/>
      <c r="KS735" s="25"/>
      <c r="KT735" s="25"/>
      <c r="KU735" s="25"/>
      <c r="KV735" s="25"/>
      <c r="KW735" s="25"/>
      <c r="KX735" s="25"/>
      <c r="KY735" s="25"/>
      <c r="KZ735" s="25"/>
      <c r="LA735" s="25"/>
      <c r="LB735" s="25"/>
      <c r="LC735" s="25"/>
      <c r="LD735" s="25"/>
      <c r="LE735" s="25"/>
      <c r="LF735" s="25"/>
      <c r="LG735" s="25"/>
      <c r="LH735" s="25"/>
      <c r="LI735" s="25"/>
      <c r="LJ735" s="25"/>
      <c r="LK735" s="25"/>
      <c r="LL735" s="25"/>
      <c r="LM735" s="25"/>
      <c r="LN735" s="25"/>
      <c r="LO735" s="25"/>
      <c r="LP735" s="25"/>
      <c r="LQ735" s="25"/>
      <c r="LR735" s="25"/>
      <c r="LS735" s="25"/>
      <c r="LT735" s="25"/>
      <c r="LU735" s="25"/>
      <c r="LV735" s="25"/>
      <c r="LW735" s="25"/>
      <c r="LX735" s="25"/>
      <c r="LY735" s="25"/>
      <c r="LZ735" s="25"/>
      <c r="MA735" s="25"/>
      <c r="MB735" s="25"/>
      <c r="MC735" s="25"/>
      <c r="MD735" s="25"/>
      <c r="ME735" s="25"/>
      <c r="MF735" s="25"/>
      <c r="MG735" s="25"/>
      <c r="MH735" s="25"/>
      <c r="MI735" s="25"/>
      <c r="MJ735" s="25"/>
      <c r="MK735" s="25"/>
      <c r="ML735" s="25"/>
      <c r="MM735" s="25"/>
      <c r="MN735" s="25"/>
      <c r="MO735" s="25"/>
      <c r="MP735" s="25"/>
      <c r="MQ735" s="25"/>
      <c r="MR735" s="25"/>
      <c r="MS735" s="25"/>
      <c r="MT735" s="25"/>
      <c r="MU735" s="25"/>
      <c r="MV735" s="25"/>
      <c r="MW735" s="25"/>
      <c r="MX735" s="25"/>
      <c r="MY735" s="25"/>
      <c r="MZ735" s="25"/>
      <c r="NA735" s="25"/>
      <c r="NB735" s="25"/>
      <c r="NC735" s="25"/>
      <c r="ND735" s="25"/>
      <c r="NE735" s="25"/>
      <c r="NF735" s="25"/>
      <c r="NG735" s="25"/>
      <c r="NH735" s="25"/>
      <c r="NI735" s="25"/>
      <c r="NJ735" s="25"/>
      <c r="NK735" s="25"/>
      <c r="NL735" s="25"/>
      <c r="NM735" s="25"/>
      <c r="NN735" s="25"/>
      <c r="NO735" s="25"/>
      <c r="NP735" s="25"/>
      <c r="NQ735" s="25"/>
      <c r="NR735" s="25"/>
      <c r="NS735" s="25"/>
      <c r="NT735" s="25"/>
      <c r="NU735" s="25"/>
      <c r="NV735" s="25"/>
      <c r="NW735" s="25"/>
      <c r="NX735" s="25"/>
      <c r="NY735" s="25"/>
      <c r="NZ735" s="25"/>
      <c r="OA735" s="25"/>
      <c r="OB735" s="25"/>
      <c r="OC735" s="25"/>
      <c r="OD735" s="25"/>
      <c r="OE735" s="25"/>
      <c r="OF735" s="25"/>
      <c r="OG735" s="25"/>
      <c r="OH735" s="25"/>
      <c r="OI735" s="25"/>
      <c r="OJ735" s="25"/>
      <c r="OK735" s="25"/>
      <c r="OL735" s="25"/>
      <c r="OM735" s="25"/>
      <c r="ON735" s="25"/>
      <c r="OO735" s="25"/>
      <c r="OP735" s="25"/>
      <c r="OQ735" s="25"/>
      <c r="OR735" s="25"/>
      <c r="OS735" s="25"/>
      <c r="OT735" s="25"/>
      <c r="OU735" s="25"/>
      <c r="OV735" s="25"/>
      <c r="OW735" s="25"/>
      <c r="OX735" s="25"/>
      <c r="OY735" s="25"/>
      <c r="OZ735" s="25"/>
      <c r="PA735" s="25"/>
      <c r="PB735" s="25"/>
      <c r="PC735" s="25"/>
      <c r="PD735" s="25"/>
      <c r="PE735" s="25"/>
    </row>
    <row r="736" spans="1:42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  <c r="IY736" s="25"/>
      <c r="IZ736" s="25"/>
      <c r="JA736" s="25"/>
      <c r="JB736" s="25"/>
      <c r="JC736" s="25"/>
      <c r="JD736" s="25"/>
      <c r="JE736" s="25"/>
      <c r="JF736" s="25"/>
      <c r="JG736" s="25"/>
      <c r="JH736" s="25"/>
      <c r="JI736" s="25"/>
      <c r="JJ736" s="25"/>
      <c r="JK736" s="25"/>
      <c r="JL736" s="25"/>
      <c r="JM736" s="25"/>
      <c r="JN736" s="25"/>
      <c r="JO736" s="25"/>
      <c r="JP736" s="25"/>
      <c r="JQ736" s="25"/>
      <c r="JR736" s="25"/>
      <c r="JS736" s="25"/>
      <c r="JT736" s="25"/>
      <c r="JU736" s="25"/>
      <c r="JV736" s="25"/>
      <c r="JW736" s="25"/>
      <c r="JX736" s="25"/>
      <c r="JY736" s="25"/>
      <c r="JZ736" s="25"/>
      <c r="KA736" s="25"/>
      <c r="KB736" s="25"/>
      <c r="KC736" s="25"/>
      <c r="KD736" s="25"/>
      <c r="KE736" s="25"/>
      <c r="KF736" s="25"/>
      <c r="KG736" s="25"/>
      <c r="KH736" s="25"/>
      <c r="KI736" s="25"/>
      <c r="KJ736" s="25"/>
      <c r="KK736" s="25"/>
      <c r="KL736" s="25"/>
      <c r="KM736" s="25"/>
      <c r="KN736" s="25"/>
      <c r="KO736" s="25"/>
      <c r="KP736" s="25"/>
      <c r="KQ736" s="25"/>
      <c r="KR736" s="25"/>
      <c r="KS736" s="25"/>
      <c r="KT736" s="25"/>
      <c r="KU736" s="25"/>
      <c r="KV736" s="25"/>
      <c r="KW736" s="25"/>
      <c r="KX736" s="25"/>
      <c r="KY736" s="25"/>
      <c r="KZ736" s="25"/>
      <c r="LA736" s="25"/>
      <c r="LB736" s="25"/>
      <c r="LC736" s="25"/>
      <c r="LD736" s="25"/>
      <c r="LE736" s="25"/>
      <c r="LF736" s="25"/>
      <c r="LG736" s="25"/>
      <c r="LH736" s="25"/>
      <c r="LI736" s="25"/>
      <c r="LJ736" s="25"/>
      <c r="LK736" s="25"/>
      <c r="LL736" s="25"/>
      <c r="LM736" s="25"/>
      <c r="LN736" s="25"/>
      <c r="LO736" s="25"/>
      <c r="LP736" s="25"/>
      <c r="LQ736" s="25"/>
      <c r="LR736" s="25"/>
      <c r="LS736" s="25"/>
      <c r="LT736" s="25"/>
      <c r="LU736" s="25"/>
      <c r="LV736" s="25"/>
      <c r="LW736" s="25"/>
      <c r="LX736" s="25"/>
      <c r="LY736" s="25"/>
      <c r="LZ736" s="25"/>
      <c r="MA736" s="25"/>
      <c r="MB736" s="25"/>
      <c r="MC736" s="25"/>
      <c r="MD736" s="25"/>
      <c r="ME736" s="25"/>
      <c r="MF736" s="25"/>
      <c r="MG736" s="25"/>
      <c r="MH736" s="25"/>
      <c r="MI736" s="25"/>
      <c r="MJ736" s="25"/>
      <c r="MK736" s="25"/>
      <c r="ML736" s="25"/>
      <c r="MM736" s="25"/>
      <c r="MN736" s="25"/>
      <c r="MO736" s="25"/>
      <c r="MP736" s="25"/>
      <c r="MQ736" s="25"/>
      <c r="MR736" s="25"/>
      <c r="MS736" s="25"/>
      <c r="MT736" s="25"/>
      <c r="MU736" s="25"/>
      <c r="MV736" s="25"/>
      <c r="MW736" s="25"/>
      <c r="MX736" s="25"/>
      <c r="MY736" s="25"/>
      <c r="MZ736" s="25"/>
      <c r="NA736" s="25"/>
      <c r="NB736" s="25"/>
      <c r="NC736" s="25"/>
      <c r="ND736" s="25"/>
      <c r="NE736" s="25"/>
      <c r="NF736" s="25"/>
      <c r="NG736" s="25"/>
      <c r="NH736" s="25"/>
      <c r="NI736" s="25"/>
      <c r="NJ736" s="25"/>
      <c r="NK736" s="25"/>
      <c r="NL736" s="25"/>
      <c r="NM736" s="25"/>
      <c r="NN736" s="25"/>
      <c r="NO736" s="25"/>
      <c r="NP736" s="25"/>
      <c r="NQ736" s="25"/>
      <c r="NR736" s="25"/>
      <c r="NS736" s="25"/>
      <c r="NT736" s="25"/>
      <c r="NU736" s="25"/>
      <c r="NV736" s="25"/>
      <c r="NW736" s="25"/>
      <c r="NX736" s="25"/>
      <c r="NY736" s="25"/>
      <c r="NZ736" s="25"/>
      <c r="OA736" s="25"/>
      <c r="OB736" s="25"/>
      <c r="OC736" s="25"/>
      <c r="OD736" s="25"/>
      <c r="OE736" s="25"/>
      <c r="OF736" s="25"/>
      <c r="OG736" s="25"/>
      <c r="OH736" s="25"/>
      <c r="OI736" s="25"/>
      <c r="OJ736" s="25"/>
      <c r="OK736" s="25"/>
      <c r="OL736" s="25"/>
      <c r="OM736" s="25"/>
      <c r="ON736" s="25"/>
      <c r="OO736" s="25"/>
      <c r="OP736" s="25"/>
      <c r="OQ736" s="25"/>
      <c r="OR736" s="25"/>
      <c r="OS736" s="25"/>
      <c r="OT736" s="25"/>
      <c r="OU736" s="25"/>
      <c r="OV736" s="25"/>
      <c r="OW736" s="25"/>
      <c r="OX736" s="25"/>
      <c r="OY736" s="25"/>
      <c r="OZ736" s="25"/>
      <c r="PA736" s="25"/>
      <c r="PB736" s="25"/>
      <c r="PC736" s="25"/>
      <c r="PD736" s="25"/>
      <c r="PE736" s="25"/>
    </row>
    <row r="737" spans="1:42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  <c r="FZ737" s="25"/>
      <c r="GA737" s="25"/>
      <c r="GB737" s="25"/>
      <c r="GC737" s="25"/>
      <c r="GD737" s="25"/>
      <c r="GE737" s="25"/>
      <c r="GF737" s="25"/>
      <c r="GG737" s="25"/>
      <c r="GH737" s="25"/>
      <c r="GI737" s="25"/>
      <c r="GJ737" s="25"/>
      <c r="GK737" s="25"/>
      <c r="GL737" s="25"/>
      <c r="GM737" s="25"/>
      <c r="GN737" s="25"/>
      <c r="GO737" s="25"/>
      <c r="GP737" s="25"/>
      <c r="GQ737" s="25"/>
      <c r="GR737" s="25"/>
      <c r="GS737" s="25"/>
      <c r="GT737" s="25"/>
      <c r="GU737" s="25"/>
      <c r="GV737" s="25"/>
      <c r="GW737" s="25"/>
      <c r="GX737" s="25"/>
      <c r="GY737" s="25"/>
      <c r="GZ737" s="25"/>
      <c r="HA737" s="25"/>
      <c r="HB737" s="25"/>
      <c r="HC737" s="25"/>
      <c r="HD737" s="25"/>
      <c r="HE737" s="25"/>
      <c r="HF737" s="25"/>
      <c r="HG737" s="25"/>
      <c r="HH737" s="25"/>
      <c r="HI737" s="25"/>
      <c r="HJ737" s="25"/>
      <c r="HK737" s="25"/>
      <c r="HL737" s="25"/>
      <c r="HM737" s="25"/>
      <c r="HN737" s="25"/>
      <c r="HO737" s="25"/>
      <c r="HP737" s="25"/>
      <c r="HQ737" s="25"/>
      <c r="HR737" s="25"/>
      <c r="HS737" s="25"/>
      <c r="HT737" s="25"/>
      <c r="HU737" s="25"/>
      <c r="HV737" s="25"/>
      <c r="HW737" s="25"/>
      <c r="HX737" s="25"/>
      <c r="HY737" s="25"/>
      <c r="HZ737" s="25"/>
      <c r="IA737" s="25"/>
      <c r="IB737" s="25"/>
      <c r="IC737" s="25"/>
      <c r="ID737" s="25"/>
      <c r="IE737" s="25"/>
      <c r="IF737" s="25"/>
      <c r="IG737" s="25"/>
      <c r="IH737" s="25"/>
      <c r="II737" s="25"/>
      <c r="IJ737" s="25"/>
      <c r="IK737" s="25"/>
      <c r="IL737" s="25"/>
      <c r="IM737" s="25"/>
      <c r="IN737" s="25"/>
      <c r="IO737" s="25"/>
      <c r="IP737" s="25"/>
      <c r="IQ737" s="25"/>
      <c r="IR737" s="25"/>
      <c r="IS737" s="25"/>
      <c r="IT737" s="25"/>
      <c r="IU737" s="25"/>
      <c r="IV737" s="25"/>
      <c r="IW737" s="25"/>
      <c r="IX737" s="25"/>
      <c r="IY737" s="25"/>
      <c r="IZ737" s="25"/>
      <c r="JA737" s="25"/>
      <c r="JB737" s="25"/>
      <c r="JC737" s="25"/>
      <c r="JD737" s="25"/>
      <c r="JE737" s="25"/>
      <c r="JF737" s="25"/>
      <c r="JG737" s="25"/>
      <c r="JH737" s="25"/>
      <c r="JI737" s="25"/>
      <c r="JJ737" s="25"/>
      <c r="JK737" s="25"/>
      <c r="JL737" s="25"/>
      <c r="JM737" s="25"/>
      <c r="JN737" s="25"/>
      <c r="JO737" s="25"/>
      <c r="JP737" s="25"/>
      <c r="JQ737" s="25"/>
      <c r="JR737" s="25"/>
      <c r="JS737" s="25"/>
      <c r="JT737" s="25"/>
      <c r="JU737" s="25"/>
      <c r="JV737" s="25"/>
      <c r="JW737" s="25"/>
      <c r="JX737" s="25"/>
      <c r="JY737" s="25"/>
      <c r="JZ737" s="25"/>
      <c r="KA737" s="25"/>
      <c r="KB737" s="25"/>
      <c r="KC737" s="25"/>
      <c r="KD737" s="25"/>
      <c r="KE737" s="25"/>
      <c r="KF737" s="25"/>
      <c r="KG737" s="25"/>
      <c r="KH737" s="25"/>
      <c r="KI737" s="25"/>
      <c r="KJ737" s="25"/>
      <c r="KK737" s="25"/>
      <c r="KL737" s="25"/>
      <c r="KM737" s="25"/>
      <c r="KN737" s="25"/>
      <c r="KO737" s="25"/>
      <c r="KP737" s="25"/>
      <c r="KQ737" s="25"/>
      <c r="KR737" s="25"/>
      <c r="KS737" s="25"/>
      <c r="KT737" s="25"/>
      <c r="KU737" s="25"/>
      <c r="KV737" s="25"/>
      <c r="KW737" s="25"/>
      <c r="KX737" s="25"/>
      <c r="KY737" s="25"/>
      <c r="KZ737" s="25"/>
      <c r="LA737" s="25"/>
      <c r="LB737" s="25"/>
      <c r="LC737" s="25"/>
      <c r="LD737" s="25"/>
      <c r="LE737" s="25"/>
      <c r="LF737" s="25"/>
      <c r="LG737" s="25"/>
      <c r="LH737" s="25"/>
      <c r="LI737" s="25"/>
      <c r="LJ737" s="25"/>
      <c r="LK737" s="25"/>
      <c r="LL737" s="25"/>
      <c r="LM737" s="25"/>
      <c r="LN737" s="25"/>
      <c r="LO737" s="25"/>
      <c r="LP737" s="25"/>
      <c r="LQ737" s="25"/>
      <c r="LR737" s="25"/>
      <c r="LS737" s="25"/>
      <c r="LT737" s="25"/>
      <c r="LU737" s="25"/>
      <c r="LV737" s="25"/>
      <c r="LW737" s="25"/>
      <c r="LX737" s="25"/>
      <c r="LY737" s="25"/>
      <c r="LZ737" s="25"/>
      <c r="MA737" s="25"/>
      <c r="MB737" s="25"/>
      <c r="MC737" s="25"/>
      <c r="MD737" s="25"/>
      <c r="ME737" s="25"/>
      <c r="MF737" s="25"/>
      <c r="MG737" s="25"/>
      <c r="MH737" s="25"/>
      <c r="MI737" s="25"/>
      <c r="MJ737" s="25"/>
      <c r="MK737" s="25"/>
      <c r="ML737" s="25"/>
      <c r="MM737" s="25"/>
      <c r="MN737" s="25"/>
      <c r="MO737" s="25"/>
      <c r="MP737" s="25"/>
      <c r="MQ737" s="25"/>
      <c r="MR737" s="25"/>
      <c r="MS737" s="25"/>
      <c r="MT737" s="25"/>
      <c r="MU737" s="25"/>
      <c r="MV737" s="25"/>
      <c r="MW737" s="25"/>
      <c r="MX737" s="25"/>
      <c r="MY737" s="25"/>
      <c r="MZ737" s="25"/>
      <c r="NA737" s="25"/>
      <c r="NB737" s="25"/>
      <c r="NC737" s="25"/>
      <c r="ND737" s="25"/>
      <c r="NE737" s="25"/>
      <c r="NF737" s="25"/>
      <c r="NG737" s="25"/>
      <c r="NH737" s="25"/>
      <c r="NI737" s="25"/>
      <c r="NJ737" s="25"/>
      <c r="NK737" s="25"/>
      <c r="NL737" s="25"/>
      <c r="NM737" s="25"/>
      <c r="NN737" s="25"/>
      <c r="NO737" s="25"/>
      <c r="NP737" s="25"/>
      <c r="NQ737" s="25"/>
      <c r="NR737" s="25"/>
      <c r="NS737" s="25"/>
      <c r="NT737" s="25"/>
      <c r="NU737" s="25"/>
      <c r="NV737" s="25"/>
      <c r="NW737" s="25"/>
      <c r="NX737" s="25"/>
      <c r="NY737" s="25"/>
      <c r="NZ737" s="25"/>
      <c r="OA737" s="25"/>
      <c r="OB737" s="25"/>
      <c r="OC737" s="25"/>
      <c r="OD737" s="25"/>
      <c r="OE737" s="25"/>
      <c r="OF737" s="25"/>
      <c r="OG737" s="25"/>
      <c r="OH737" s="25"/>
      <c r="OI737" s="25"/>
      <c r="OJ737" s="25"/>
      <c r="OK737" s="25"/>
      <c r="OL737" s="25"/>
      <c r="OM737" s="25"/>
      <c r="ON737" s="25"/>
      <c r="OO737" s="25"/>
      <c r="OP737" s="25"/>
      <c r="OQ737" s="25"/>
      <c r="OR737" s="25"/>
      <c r="OS737" s="25"/>
      <c r="OT737" s="25"/>
      <c r="OU737" s="25"/>
      <c r="OV737" s="25"/>
      <c r="OW737" s="25"/>
      <c r="OX737" s="25"/>
      <c r="OY737" s="25"/>
      <c r="OZ737" s="25"/>
      <c r="PA737" s="25"/>
      <c r="PB737" s="25"/>
      <c r="PC737" s="25"/>
      <c r="PD737" s="25"/>
      <c r="PE737" s="25"/>
    </row>
    <row r="738" spans="1:42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  <c r="GE738" s="25"/>
      <c r="GF738" s="25"/>
      <c r="GG738" s="25"/>
      <c r="GH738" s="25"/>
      <c r="GI738" s="25"/>
      <c r="GJ738" s="25"/>
      <c r="GK738" s="25"/>
      <c r="GL738" s="25"/>
      <c r="GM738" s="25"/>
      <c r="GN738" s="25"/>
      <c r="GO738" s="25"/>
      <c r="GP738" s="25"/>
      <c r="GQ738" s="25"/>
      <c r="GR738" s="25"/>
      <c r="GS738" s="25"/>
      <c r="GT738" s="25"/>
      <c r="GU738" s="25"/>
      <c r="GV738" s="25"/>
      <c r="GW738" s="25"/>
      <c r="GX738" s="25"/>
      <c r="GY738" s="25"/>
      <c r="GZ738" s="25"/>
      <c r="HA738" s="25"/>
      <c r="HB738" s="25"/>
      <c r="HC738" s="25"/>
      <c r="HD738" s="25"/>
      <c r="HE738" s="25"/>
      <c r="HF738" s="25"/>
      <c r="HG738" s="25"/>
      <c r="HH738" s="25"/>
      <c r="HI738" s="25"/>
      <c r="HJ738" s="25"/>
      <c r="HK738" s="25"/>
      <c r="HL738" s="25"/>
      <c r="HM738" s="25"/>
      <c r="HN738" s="25"/>
      <c r="HO738" s="25"/>
      <c r="HP738" s="25"/>
      <c r="HQ738" s="25"/>
      <c r="HR738" s="25"/>
      <c r="HS738" s="25"/>
      <c r="HT738" s="25"/>
      <c r="HU738" s="25"/>
      <c r="HV738" s="25"/>
      <c r="HW738" s="25"/>
      <c r="HX738" s="25"/>
      <c r="HY738" s="25"/>
      <c r="HZ738" s="25"/>
      <c r="IA738" s="25"/>
      <c r="IB738" s="25"/>
      <c r="IC738" s="25"/>
      <c r="ID738" s="25"/>
      <c r="IE738" s="25"/>
      <c r="IF738" s="25"/>
      <c r="IG738" s="25"/>
      <c r="IH738" s="25"/>
      <c r="II738" s="25"/>
      <c r="IJ738" s="25"/>
      <c r="IK738" s="25"/>
      <c r="IL738" s="25"/>
      <c r="IM738" s="25"/>
      <c r="IN738" s="25"/>
      <c r="IO738" s="25"/>
      <c r="IP738" s="25"/>
      <c r="IQ738" s="25"/>
      <c r="IR738" s="25"/>
      <c r="IS738" s="25"/>
      <c r="IT738" s="25"/>
      <c r="IU738" s="25"/>
      <c r="IV738" s="25"/>
      <c r="IW738" s="25"/>
      <c r="IX738" s="25"/>
      <c r="IY738" s="25"/>
      <c r="IZ738" s="25"/>
      <c r="JA738" s="25"/>
      <c r="JB738" s="25"/>
      <c r="JC738" s="25"/>
      <c r="JD738" s="25"/>
      <c r="JE738" s="25"/>
      <c r="JF738" s="25"/>
      <c r="JG738" s="25"/>
      <c r="JH738" s="25"/>
      <c r="JI738" s="25"/>
      <c r="JJ738" s="25"/>
      <c r="JK738" s="25"/>
      <c r="JL738" s="25"/>
      <c r="JM738" s="25"/>
      <c r="JN738" s="25"/>
      <c r="JO738" s="25"/>
      <c r="JP738" s="25"/>
      <c r="JQ738" s="25"/>
      <c r="JR738" s="25"/>
      <c r="JS738" s="25"/>
      <c r="JT738" s="25"/>
      <c r="JU738" s="25"/>
      <c r="JV738" s="25"/>
      <c r="JW738" s="25"/>
      <c r="JX738" s="25"/>
      <c r="JY738" s="25"/>
      <c r="JZ738" s="25"/>
      <c r="KA738" s="25"/>
      <c r="KB738" s="25"/>
      <c r="KC738" s="25"/>
      <c r="KD738" s="25"/>
      <c r="KE738" s="25"/>
      <c r="KF738" s="25"/>
      <c r="KG738" s="25"/>
      <c r="KH738" s="25"/>
      <c r="KI738" s="25"/>
      <c r="KJ738" s="25"/>
      <c r="KK738" s="25"/>
      <c r="KL738" s="25"/>
      <c r="KM738" s="25"/>
      <c r="KN738" s="25"/>
      <c r="KO738" s="25"/>
      <c r="KP738" s="25"/>
      <c r="KQ738" s="25"/>
      <c r="KR738" s="25"/>
      <c r="KS738" s="25"/>
      <c r="KT738" s="25"/>
      <c r="KU738" s="25"/>
      <c r="KV738" s="25"/>
      <c r="KW738" s="25"/>
      <c r="KX738" s="25"/>
      <c r="KY738" s="25"/>
      <c r="KZ738" s="25"/>
      <c r="LA738" s="25"/>
      <c r="LB738" s="25"/>
      <c r="LC738" s="25"/>
      <c r="LD738" s="25"/>
      <c r="LE738" s="25"/>
      <c r="LF738" s="25"/>
      <c r="LG738" s="25"/>
      <c r="LH738" s="25"/>
      <c r="LI738" s="25"/>
      <c r="LJ738" s="25"/>
      <c r="LK738" s="25"/>
      <c r="LL738" s="25"/>
      <c r="LM738" s="25"/>
      <c r="LN738" s="25"/>
      <c r="LO738" s="25"/>
      <c r="LP738" s="25"/>
      <c r="LQ738" s="25"/>
      <c r="LR738" s="25"/>
      <c r="LS738" s="25"/>
      <c r="LT738" s="25"/>
      <c r="LU738" s="25"/>
      <c r="LV738" s="25"/>
      <c r="LW738" s="25"/>
      <c r="LX738" s="25"/>
      <c r="LY738" s="25"/>
      <c r="LZ738" s="25"/>
      <c r="MA738" s="25"/>
      <c r="MB738" s="25"/>
      <c r="MC738" s="25"/>
      <c r="MD738" s="25"/>
      <c r="ME738" s="25"/>
      <c r="MF738" s="25"/>
      <c r="MG738" s="25"/>
      <c r="MH738" s="25"/>
      <c r="MI738" s="25"/>
      <c r="MJ738" s="25"/>
      <c r="MK738" s="25"/>
      <c r="ML738" s="25"/>
      <c r="MM738" s="25"/>
      <c r="MN738" s="25"/>
      <c r="MO738" s="25"/>
      <c r="MP738" s="25"/>
      <c r="MQ738" s="25"/>
      <c r="MR738" s="25"/>
      <c r="MS738" s="25"/>
      <c r="MT738" s="25"/>
      <c r="MU738" s="25"/>
      <c r="MV738" s="25"/>
      <c r="MW738" s="25"/>
      <c r="MX738" s="25"/>
      <c r="MY738" s="25"/>
      <c r="MZ738" s="25"/>
      <c r="NA738" s="25"/>
      <c r="NB738" s="25"/>
      <c r="NC738" s="25"/>
      <c r="ND738" s="25"/>
      <c r="NE738" s="25"/>
      <c r="NF738" s="25"/>
      <c r="NG738" s="25"/>
      <c r="NH738" s="25"/>
      <c r="NI738" s="25"/>
      <c r="NJ738" s="25"/>
      <c r="NK738" s="25"/>
      <c r="NL738" s="25"/>
      <c r="NM738" s="25"/>
      <c r="NN738" s="25"/>
      <c r="NO738" s="25"/>
      <c r="NP738" s="25"/>
      <c r="NQ738" s="25"/>
      <c r="NR738" s="25"/>
      <c r="NS738" s="25"/>
      <c r="NT738" s="25"/>
      <c r="NU738" s="25"/>
      <c r="NV738" s="25"/>
      <c r="NW738" s="25"/>
      <c r="NX738" s="25"/>
      <c r="NY738" s="25"/>
      <c r="NZ738" s="25"/>
      <c r="OA738" s="25"/>
      <c r="OB738" s="25"/>
      <c r="OC738" s="25"/>
      <c r="OD738" s="25"/>
      <c r="OE738" s="25"/>
      <c r="OF738" s="25"/>
      <c r="OG738" s="25"/>
      <c r="OH738" s="25"/>
      <c r="OI738" s="25"/>
      <c r="OJ738" s="25"/>
      <c r="OK738" s="25"/>
      <c r="OL738" s="25"/>
      <c r="OM738" s="25"/>
      <c r="ON738" s="25"/>
      <c r="OO738" s="25"/>
      <c r="OP738" s="25"/>
      <c r="OQ738" s="25"/>
      <c r="OR738" s="25"/>
      <c r="OS738" s="25"/>
      <c r="OT738" s="25"/>
      <c r="OU738" s="25"/>
      <c r="OV738" s="25"/>
      <c r="OW738" s="25"/>
      <c r="OX738" s="25"/>
      <c r="OY738" s="25"/>
      <c r="OZ738" s="25"/>
      <c r="PA738" s="25"/>
      <c r="PB738" s="25"/>
      <c r="PC738" s="25"/>
      <c r="PD738" s="25"/>
      <c r="PE738" s="25"/>
    </row>
    <row r="739" spans="1:42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  <c r="FZ739" s="25"/>
      <c r="GA739" s="25"/>
      <c r="GB739" s="25"/>
      <c r="GC739" s="25"/>
      <c r="GD739" s="25"/>
      <c r="GE739" s="25"/>
      <c r="GF739" s="25"/>
      <c r="GG739" s="25"/>
      <c r="GH739" s="25"/>
      <c r="GI739" s="25"/>
      <c r="GJ739" s="25"/>
      <c r="GK739" s="25"/>
      <c r="GL739" s="25"/>
      <c r="GM739" s="25"/>
      <c r="GN739" s="25"/>
      <c r="GO739" s="25"/>
      <c r="GP739" s="25"/>
      <c r="GQ739" s="25"/>
      <c r="GR739" s="25"/>
      <c r="GS739" s="25"/>
      <c r="GT739" s="25"/>
      <c r="GU739" s="25"/>
      <c r="GV739" s="25"/>
      <c r="GW739" s="25"/>
      <c r="GX739" s="25"/>
      <c r="GY739" s="25"/>
      <c r="GZ739" s="25"/>
      <c r="HA739" s="25"/>
      <c r="HB739" s="25"/>
      <c r="HC739" s="25"/>
      <c r="HD739" s="25"/>
      <c r="HE739" s="25"/>
      <c r="HF739" s="25"/>
      <c r="HG739" s="25"/>
      <c r="HH739" s="25"/>
      <c r="HI739" s="25"/>
      <c r="HJ739" s="25"/>
      <c r="HK739" s="25"/>
      <c r="HL739" s="25"/>
      <c r="HM739" s="25"/>
      <c r="HN739" s="25"/>
      <c r="HO739" s="25"/>
      <c r="HP739" s="25"/>
      <c r="HQ739" s="25"/>
      <c r="HR739" s="25"/>
      <c r="HS739" s="25"/>
      <c r="HT739" s="25"/>
      <c r="HU739" s="25"/>
      <c r="HV739" s="25"/>
      <c r="HW739" s="25"/>
      <c r="HX739" s="25"/>
      <c r="HY739" s="25"/>
      <c r="HZ739" s="25"/>
      <c r="IA739" s="25"/>
      <c r="IB739" s="25"/>
      <c r="IC739" s="25"/>
      <c r="ID739" s="25"/>
      <c r="IE739" s="25"/>
      <c r="IF739" s="25"/>
      <c r="IG739" s="25"/>
      <c r="IH739" s="25"/>
      <c r="II739" s="25"/>
      <c r="IJ739" s="25"/>
      <c r="IK739" s="25"/>
      <c r="IL739" s="25"/>
      <c r="IM739" s="25"/>
      <c r="IN739" s="25"/>
      <c r="IO739" s="25"/>
      <c r="IP739" s="25"/>
      <c r="IQ739" s="25"/>
      <c r="IR739" s="25"/>
      <c r="IS739" s="25"/>
      <c r="IT739" s="25"/>
      <c r="IU739" s="25"/>
      <c r="IV739" s="25"/>
      <c r="IW739" s="25"/>
      <c r="IX739" s="25"/>
      <c r="IY739" s="25"/>
      <c r="IZ739" s="25"/>
      <c r="JA739" s="25"/>
      <c r="JB739" s="25"/>
      <c r="JC739" s="25"/>
      <c r="JD739" s="25"/>
      <c r="JE739" s="25"/>
      <c r="JF739" s="25"/>
      <c r="JG739" s="25"/>
      <c r="JH739" s="25"/>
      <c r="JI739" s="25"/>
      <c r="JJ739" s="25"/>
      <c r="JK739" s="25"/>
      <c r="JL739" s="25"/>
      <c r="JM739" s="25"/>
      <c r="JN739" s="25"/>
      <c r="JO739" s="25"/>
      <c r="JP739" s="25"/>
      <c r="JQ739" s="25"/>
      <c r="JR739" s="25"/>
      <c r="JS739" s="25"/>
      <c r="JT739" s="25"/>
      <c r="JU739" s="25"/>
      <c r="JV739" s="25"/>
      <c r="JW739" s="25"/>
      <c r="JX739" s="25"/>
      <c r="JY739" s="25"/>
      <c r="JZ739" s="25"/>
      <c r="KA739" s="25"/>
      <c r="KB739" s="25"/>
      <c r="KC739" s="25"/>
      <c r="KD739" s="25"/>
      <c r="KE739" s="25"/>
      <c r="KF739" s="25"/>
      <c r="KG739" s="25"/>
      <c r="KH739" s="25"/>
      <c r="KI739" s="25"/>
      <c r="KJ739" s="25"/>
      <c r="KK739" s="25"/>
      <c r="KL739" s="25"/>
      <c r="KM739" s="25"/>
      <c r="KN739" s="25"/>
      <c r="KO739" s="25"/>
      <c r="KP739" s="25"/>
      <c r="KQ739" s="25"/>
      <c r="KR739" s="25"/>
      <c r="KS739" s="25"/>
      <c r="KT739" s="25"/>
      <c r="KU739" s="25"/>
      <c r="KV739" s="25"/>
      <c r="KW739" s="25"/>
      <c r="KX739" s="25"/>
      <c r="KY739" s="25"/>
      <c r="KZ739" s="25"/>
      <c r="LA739" s="25"/>
      <c r="LB739" s="25"/>
      <c r="LC739" s="25"/>
      <c r="LD739" s="25"/>
      <c r="LE739" s="25"/>
      <c r="LF739" s="25"/>
      <c r="LG739" s="25"/>
      <c r="LH739" s="25"/>
      <c r="LI739" s="25"/>
      <c r="LJ739" s="25"/>
      <c r="LK739" s="25"/>
      <c r="LL739" s="25"/>
      <c r="LM739" s="25"/>
      <c r="LN739" s="25"/>
      <c r="LO739" s="25"/>
      <c r="LP739" s="25"/>
      <c r="LQ739" s="25"/>
      <c r="LR739" s="25"/>
      <c r="LS739" s="25"/>
      <c r="LT739" s="25"/>
      <c r="LU739" s="25"/>
      <c r="LV739" s="25"/>
      <c r="LW739" s="25"/>
      <c r="LX739" s="25"/>
      <c r="LY739" s="25"/>
      <c r="LZ739" s="25"/>
      <c r="MA739" s="25"/>
      <c r="MB739" s="25"/>
      <c r="MC739" s="25"/>
      <c r="MD739" s="25"/>
      <c r="ME739" s="25"/>
      <c r="MF739" s="25"/>
      <c r="MG739" s="25"/>
      <c r="MH739" s="25"/>
      <c r="MI739" s="25"/>
      <c r="MJ739" s="25"/>
      <c r="MK739" s="25"/>
      <c r="ML739" s="25"/>
      <c r="MM739" s="25"/>
      <c r="MN739" s="25"/>
      <c r="MO739" s="25"/>
      <c r="MP739" s="25"/>
      <c r="MQ739" s="25"/>
      <c r="MR739" s="25"/>
      <c r="MS739" s="25"/>
      <c r="MT739" s="25"/>
      <c r="MU739" s="25"/>
      <c r="MV739" s="25"/>
      <c r="MW739" s="25"/>
      <c r="MX739" s="25"/>
      <c r="MY739" s="25"/>
      <c r="MZ739" s="25"/>
      <c r="NA739" s="25"/>
      <c r="NB739" s="25"/>
      <c r="NC739" s="25"/>
      <c r="ND739" s="25"/>
      <c r="NE739" s="25"/>
      <c r="NF739" s="25"/>
      <c r="NG739" s="25"/>
      <c r="NH739" s="25"/>
      <c r="NI739" s="25"/>
      <c r="NJ739" s="25"/>
      <c r="NK739" s="25"/>
      <c r="NL739" s="25"/>
      <c r="NM739" s="25"/>
      <c r="NN739" s="25"/>
      <c r="NO739" s="25"/>
      <c r="NP739" s="25"/>
      <c r="NQ739" s="25"/>
      <c r="NR739" s="25"/>
      <c r="NS739" s="25"/>
      <c r="NT739" s="25"/>
      <c r="NU739" s="25"/>
      <c r="NV739" s="25"/>
      <c r="NW739" s="25"/>
      <c r="NX739" s="25"/>
      <c r="NY739" s="25"/>
      <c r="NZ739" s="25"/>
      <c r="OA739" s="25"/>
      <c r="OB739" s="25"/>
      <c r="OC739" s="25"/>
      <c r="OD739" s="25"/>
      <c r="OE739" s="25"/>
      <c r="OF739" s="25"/>
      <c r="OG739" s="25"/>
      <c r="OH739" s="25"/>
      <c r="OI739" s="25"/>
      <c r="OJ739" s="25"/>
      <c r="OK739" s="25"/>
      <c r="OL739" s="25"/>
      <c r="OM739" s="25"/>
      <c r="ON739" s="25"/>
      <c r="OO739" s="25"/>
      <c r="OP739" s="25"/>
      <c r="OQ739" s="25"/>
      <c r="OR739" s="25"/>
      <c r="OS739" s="25"/>
      <c r="OT739" s="25"/>
      <c r="OU739" s="25"/>
      <c r="OV739" s="25"/>
      <c r="OW739" s="25"/>
      <c r="OX739" s="25"/>
      <c r="OY739" s="25"/>
      <c r="OZ739" s="25"/>
      <c r="PA739" s="25"/>
      <c r="PB739" s="25"/>
      <c r="PC739" s="25"/>
      <c r="PD739" s="25"/>
      <c r="PE739" s="25"/>
    </row>
    <row r="740" spans="1:42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  <c r="IY740" s="25"/>
      <c r="IZ740" s="25"/>
      <c r="JA740" s="25"/>
      <c r="JB740" s="25"/>
      <c r="JC740" s="25"/>
      <c r="JD740" s="25"/>
      <c r="JE740" s="25"/>
      <c r="JF740" s="25"/>
      <c r="JG740" s="25"/>
      <c r="JH740" s="25"/>
      <c r="JI740" s="25"/>
      <c r="JJ740" s="25"/>
      <c r="JK740" s="25"/>
      <c r="JL740" s="25"/>
      <c r="JM740" s="25"/>
      <c r="JN740" s="25"/>
      <c r="JO740" s="25"/>
      <c r="JP740" s="25"/>
      <c r="JQ740" s="25"/>
      <c r="JR740" s="25"/>
      <c r="JS740" s="25"/>
      <c r="JT740" s="25"/>
      <c r="JU740" s="25"/>
      <c r="JV740" s="25"/>
      <c r="JW740" s="25"/>
      <c r="JX740" s="25"/>
      <c r="JY740" s="25"/>
      <c r="JZ740" s="25"/>
      <c r="KA740" s="25"/>
      <c r="KB740" s="25"/>
      <c r="KC740" s="25"/>
      <c r="KD740" s="25"/>
      <c r="KE740" s="25"/>
      <c r="KF740" s="25"/>
      <c r="KG740" s="25"/>
      <c r="KH740" s="25"/>
      <c r="KI740" s="25"/>
      <c r="KJ740" s="25"/>
      <c r="KK740" s="25"/>
      <c r="KL740" s="25"/>
      <c r="KM740" s="25"/>
      <c r="KN740" s="25"/>
      <c r="KO740" s="25"/>
      <c r="KP740" s="25"/>
      <c r="KQ740" s="25"/>
      <c r="KR740" s="25"/>
      <c r="KS740" s="25"/>
      <c r="KT740" s="25"/>
      <c r="KU740" s="25"/>
      <c r="KV740" s="25"/>
      <c r="KW740" s="25"/>
      <c r="KX740" s="25"/>
      <c r="KY740" s="25"/>
      <c r="KZ740" s="25"/>
      <c r="LA740" s="25"/>
      <c r="LB740" s="25"/>
      <c r="LC740" s="25"/>
      <c r="LD740" s="25"/>
      <c r="LE740" s="25"/>
      <c r="LF740" s="25"/>
      <c r="LG740" s="25"/>
      <c r="LH740" s="25"/>
      <c r="LI740" s="25"/>
      <c r="LJ740" s="25"/>
      <c r="LK740" s="25"/>
      <c r="LL740" s="25"/>
      <c r="LM740" s="25"/>
      <c r="LN740" s="25"/>
      <c r="LO740" s="25"/>
      <c r="LP740" s="25"/>
      <c r="LQ740" s="25"/>
      <c r="LR740" s="25"/>
      <c r="LS740" s="25"/>
      <c r="LT740" s="25"/>
      <c r="LU740" s="25"/>
      <c r="LV740" s="25"/>
      <c r="LW740" s="25"/>
      <c r="LX740" s="25"/>
      <c r="LY740" s="25"/>
      <c r="LZ740" s="25"/>
      <c r="MA740" s="25"/>
      <c r="MB740" s="25"/>
      <c r="MC740" s="25"/>
      <c r="MD740" s="25"/>
      <c r="ME740" s="25"/>
      <c r="MF740" s="25"/>
      <c r="MG740" s="25"/>
      <c r="MH740" s="25"/>
      <c r="MI740" s="25"/>
      <c r="MJ740" s="25"/>
      <c r="MK740" s="25"/>
      <c r="ML740" s="25"/>
      <c r="MM740" s="25"/>
      <c r="MN740" s="25"/>
      <c r="MO740" s="25"/>
      <c r="MP740" s="25"/>
      <c r="MQ740" s="25"/>
      <c r="MR740" s="25"/>
      <c r="MS740" s="25"/>
      <c r="MT740" s="25"/>
      <c r="MU740" s="25"/>
      <c r="MV740" s="25"/>
      <c r="MW740" s="25"/>
      <c r="MX740" s="25"/>
      <c r="MY740" s="25"/>
      <c r="MZ740" s="25"/>
      <c r="NA740" s="25"/>
      <c r="NB740" s="25"/>
      <c r="NC740" s="25"/>
      <c r="ND740" s="25"/>
      <c r="NE740" s="25"/>
      <c r="NF740" s="25"/>
      <c r="NG740" s="25"/>
      <c r="NH740" s="25"/>
      <c r="NI740" s="25"/>
      <c r="NJ740" s="25"/>
      <c r="NK740" s="25"/>
      <c r="NL740" s="25"/>
      <c r="NM740" s="25"/>
      <c r="NN740" s="25"/>
      <c r="NO740" s="25"/>
      <c r="NP740" s="25"/>
      <c r="NQ740" s="25"/>
      <c r="NR740" s="25"/>
      <c r="NS740" s="25"/>
      <c r="NT740" s="25"/>
      <c r="NU740" s="25"/>
      <c r="NV740" s="25"/>
      <c r="NW740" s="25"/>
      <c r="NX740" s="25"/>
      <c r="NY740" s="25"/>
      <c r="NZ740" s="25"/>
      <c r="OA740" s="25"/>
      <c r="OB740" s="25"/>
      <c r="OC740" s="25"/>
      <c r="OD740" s="25"/>
      <c r="OE740" s="25"/>
      <c r="OF740" s="25"/>
      <c r="OG740" s="25"/>
      <c r="OH740" s="25"/>
      <c r="OI740" s="25"/>
      <c r="OJ740" s="25"/>
      <c r="OK740" s="25"/>
      <c r="OL740" s="25"/>
      <c r="OM740" s="25"/>
      <c r="ON740" s="25"/>
      <c r="OO740" s="25"/>
      <c r="OP740" s="25"/>
      <c r="OQ740" s="25"/>
      <c r="OR740" s="25"/>
      <c r="OS740" s="25"/>
      <c r="OT740" s="25"/>
      <c r="OU740" s="25"/>
      <c r="OV740" s="25"/>
      <c r="OW740" s="25"/>
      <c r="OX740" s="25"/>
      <c r="OY740" s="25"/>
      <c r="OZ740" s="25"/>
      <c r="PA740" s="25"/>
      <c r="PB740" s="25"/>
      <c r="PC740" s="25"/>
      <c r="PD740" s="25"/>
      <c r="PE740" s="25"/>
    </row>
    <row r="741" spans="1:42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  <c r="FZ741" s="25"/>
      <c r="GA741" s="25"/>
      <c r="GB741" s="25"/>
      <c r="GC741" s="25"/>
      <c r="GD741" s="25"/>
      <c r="GE741" s="25"/>
      <c r="GF741" s="25"/>
      <c r="GG741" s="25"/>
      <c r="GH741" s="25"/>
      <c r="GI741" s="25"/>
      <c r="GJ741" s="25"/>
      <c r="GK741" s="25"/>
      <c r="GL741" s="25"/>
      <c r="GM741" s="25"/>
      <c r="GN741" s="25"/>
      <c r="GO741" s="25"/>
      <c r="GP741" s="25"/>
      <c r="GQ741" s="25"/>
      <c r="GR741" s="25"/>
      <c r="GS741" s="25"/>
      <c r="GT741" s="25"/>
      <c r="GU741" s="25"/>
      <c r="GV741" s="25"/>
      <c r="GW741" s="25"/>
      <c r="GX741" s="25"/>
      <c r="GY741" s="25"/>
      <c r="GZ741" s="25"/>
      <c r="HA741" s="25"/>
      <c r="HB741" s="25"/>
      <c r="HC741" s="25"/>
      <c r="HD741" s="25"/>
      <c r="HE741" s="25"/>
      <c r="HF741" s="25"/>
      <c r="HG741" s="25"/>
      <c r="HH741" s="25"/>
      <c r="HI741" s="25"/>
      <c r="HJ741" s="25"/>
      <c r="HK741" s="25"/>
      <c r="HL741" s="25"/>
      <c r="HM741" s="25"/>
      <c r="HN741" s="25"/>
      <c r="HO741" s="25"/>
      <c r="HP741" s="25"/>
      <c r="HQ741" s="25"/>
      <c r="HR741" s="25"/>
      <c r="HS741" s="25"/>
      <c r="HT741" s="25"/>
      <c r="HU741" s="25"/>
      <c r="HV741" s="25"/>
      <c r="HW741" s="25"/>
      <c r="HX741" s="25"/>
      <c r="HY741" s="25"/>
      <c r="HZ741" s="25"/>
      <c r="IA741" s="25"/>
      <c r="IB741" s="25"/>
      <c r="IC741" s="25"/>
      <c r="ID741" s="25"/>
      <c r="IE741" s="25"/>
      <c r="IF741" s="25"/>
      <c r="IG741" s="25"/>
      <c r="IH741" s="25"/>
      <c r="II741" s="25"/>
      <c r="IJ741" s="25"/>
      <c r="IK741" s="25"/>
      <c r="IL741" s="25"/>
      <c r="IM741" s="25"/>
      <c r="IN741" s="25"/>
      <c r="IO741" s="25"/>
      <c r="IP741" s="25"/>
      <c r="IQ741" s="25"/>
      <c r="IR741" s="25"/>
      <c r="IS741" s="25"/>
      <c r="IT741" s="25"/>
      <c r="IU741" s="25"/>
      <c r="IV741" s="25"/>
      <c r="IW741" s="25"/>
      <c r="IX741" s="25"/>
      <c r="IY741" s="25"/>
      <c r="IZ741" s="25"/>
      <c r="JA741" s="25"/>
      <c r="JB741" s="25"/>
      <c r="JC741" s="25"/>
      <c r="JD741" s="25"/>
      <c r="JE741" s="25"/>
      <c r="JF741" s="25"/>
      <c r="JG741" s="25"/>
      <c r="JH741" s="25"/>
      <c r="JI741" s="25"/>
      <c r="JJ741" s="25"/>
      <c r="JK741" s="25"/>
      <c r="JL741" s="25"/>
      <c r="JM741" s="25"/>
      <c r="JN741" s="25"/>
      <c r="JO741" s="25"/>
      <c r="JP741" s="25"/>
      <c r="JQ741" s="25"/>
      <c r="JR741" s="25"/>
      <c r="JS741" s="25"/>
      <c r="JT741" s="25"/>
      <c r="JU741" s="25"/>
      <c r="JV741" s="25"/>
      <c r="JW741" s="25"/>
      <c r="JX741" s="25"/>
      <c r="JY741" s="25"/>
      <c r="JZ741" s="25"/>
      <c r="KA741" s="25"/>
      <c r="KB741" s="25"/>
      <c r="KC741" s="25"/>
      <c r="KD741" s="25"/>
      <c r="KE741" s="25"/>
      <c r="KF741" s="25"/>
      <c r="KG741" s="25"/>
      <c r="KH741" s="25"/>
      <c r="KI741" s="25"/>
      <c r="KJ741" s="25"/>
      <c r="KK741" s="25"/>
      <c r="KL741" s="25"/>
      <c r="KM741" s="25"/>
      <c r="KN741" s="25"/>
      <c r="KO741" s="25"/>
      <c r="KP741" s="25"/>
      <c r="KQ741" s="25"/>
      <c r="KR741" s="25"/>
      <c r="KS741" s="25"/>
      <c r="KT741" s="25"/>
      <c r="KU741" s="25"/>
      <c r="KV741" s="25"/>
      <c r="KW741" s="25"/>
      <c r="KX741" s="25"/>
      <c r="KY741" s="25"/>
      <c r="KZ741" s="25"/>
      <c r="LA741" s="25"/>
      <c r="LB741" s="25"/>
      <c r="LC741" s="25"/>
      <c r="LD741" s="25"/>
      <c r="LE741" s="25"/>
      <c r="LF741" s="25"/>
      <c r="LG741" s="25"/>
      <c r="LH741" s="25"/>
      <c r="LI741" s="25"/>
      <c r="LJ741" s="25"/>
      <c r="LK741" s="25"/>
      <c r="LL741" s="25"/>
      <c r="LM741" s="25"/>
      <c r="LN741" s="25"/>
      <c r="LO741" s="25"/>
      <c r="LP741" s="25"/>
      <c r="LQ741" s="25"/>
      <c r="LR741" s="25"/>
      <c r="LS741" s="25"/>
      <c r="LT741" s="25"/>
      <c r="LU741" s="25"/>
      <c r="LV741" s="25"/>
      <c r="LW741" s="25"/>
      <c r="LX741" s="25"/>
      <c r="LY741" s="25"/>
      <c r="LZ741" s="25"/>
      <c r="MA741" s="25"/>
      <c r="MB741" s="25"/>
      <c r="MC741" s="25"/>
      <c r="MD741" s="25"/>
      <c r="ME741" s="25"/>
      <c r="MF741" s="25"/>
      <c r="MG741" s="25"/>
      <c r="MH741" s="25"/>
      <c r="MI741" s="25"/>
      <c r="MJ741" s="25"/>
      <c r="MK741" s="25"/>
      <c r="ML741" s="25"/>
      <c r="MM741" s="25"/>
      <c r="MN741" s="25"/>
      <c r="MO741" s="25"/>
      <c r="MP741" s="25"/>
      <c r="MQ741" s="25"/>
      <c r="MR741" s="25"/>
      <c r="MS741" s="25"/>
      <c r="MT741" s="25"/>
      <c r="MU741" s="25"/>
      <c r="MV741" s="25"/>
      <c r="MW741" s="25"/>
      <c r="MX741" s="25"/>
      <c r="MY741" s="25"/>
      <c r="MZ741" s="25"/>
      <c r="NA741" s="25"/>
      <c r="NB741" s="25"/>
      <c r="NC741" s="25"/>
      <c r="ND741" s="25"/>
      <c r="NE741" s="25"/>
      <c r="NF741" s="25"/>
      <c r="NG741" s="25"/>
      <c r="NH741" s="25"/>
      <c r="NI741" s="25"/>
      <c r="NJ741" s="25"/>
      <c r="NK741" s="25"/>
      <c r="NL741" s="25"/>
      <c r="NM741" s="25"/>
      <c r="NN741" s="25"/>
      <c r="NO741" s="25"/>
      <c r="NP741" s="25"/>
      <c r="NQ741" s="25"/>
      <c r="NR741" s="25"/>
      <c r="NS741" s="25"/>
      <c r="NT741" s="25"/>
      <c r="NU741" s="25"/>
      <c r="NV741" s="25"/>
      <c r="NW741" s="25"/>
      <c r="NX741" s="25"/>
      <c r="NY741" s="25"/>
      <c r="NZ741" s="25"/>
      <c r="OA741" s="25"/>
      <c r="OB741" s="25"/>
      <c r="OC741" s="25"/>
      <c r="OD741" s="25"/>
      <c r="OE741" s="25"/>
      <c r="OF741" s="25"/>
      <c r="OG741" s="25"/>
      <c r="OH741" s="25"/>
      <c r="OI741" s="25"/>
      <c r="OJ741" s="25"/>
      <c r="OK741" s="25"/>
      <c r="OL741" s="25"/>
      <c r="OM741" s="25"/>
      <c r="ON741" s="25"/>
      <c r="OO741" s="25"/>
      <c r="OP741" s="25"/>
      <c r="OQ741" s="25"/>
      <c r="OR741" s="25"/>
      <c r="OS741" s="25"/>
      <c r="OT741" s="25"/>
      <c r="OU741" s="25"/>
      <c r="OV741" s="25"/>
      <c r="OW741" s="25"/>
      <c r="OX741" s="25"/>
      <c r="OY741" s="25"/>
      <c r="OZ741" s="25"/>
      <c r="PA741" s="25"/>
      <c r="PB741" s="25"/>
      <c r="PC741" s="25"/>
      <c r="PD741" s="25"/>
      <c r="PE741" s="25"/>
    </row>
    <row r="742" spans="1:42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  <c r="IY742" s="25"/>
      <c r="IZ742" s="25"/>
      <c r="JA742" s="25"/>
      <c r="JB742" s="25"/>
      <c r="JC742" s="25"/>
      <c r="JD742" s="25"/>
      <c r="JE742" s="25"/>
      <c r="JF742" s="25"/>
      <c r="JG742" s="25"/>
      <c r="JH742" s="25"/>
      <c r="JI742" s="25"/>
      <c r="JJ742" s="25"/>
      <c r="JK742" s="25"/>
      <c r="JL742" s="25"/>
      <c r="JM742" s="25"/>
      <c r="JN742" s="25"/>
      <c r="JO742" s="25"/>
      <c r="JP742" s="25"/>
      <c r="JQ742" s="25"/>
      <c r="JR742" s="25"/>
      <c r="JS742" s="25"/>
      <c r="JT742" s="25"/>
      <c r="JU742" s="25"/>
      <c r="JV742" s="25"/>
      <c r="JW742" s="25"/>
      <c r="JX742" s="25"/>
      <c r="JY742" s="25"/>
      <c r="JZ742" s="25"/>
      <c r="KA742" s="25"/>
      <c r="KB742" s="25"/>
      <c r="KC742" s="25"/>
      <c r="KD742" s="25"/>
      <c r="KE742" s="25"/>
      <c r="KF742" s="25"/>
      <c r="KG742" s="25"/>
      <c r="KH742" s="25"/>
      <c r="KI742" s="25"/>
      <c r="KJ742" s="25"/>
      <c r="KK742" s="25"/>
      <c r="KL742" s="25"/>
      <c r="KM742" s="25"/>
      <c r="KN742" s="25"/>
      <c r="KO742" s="25"/>
      <c r="KP742" s="25"/>
      <c r="KQ742" s="25"/>
      <c r="KR742" s="25"/>
      <c r="KS742" s="25"/>
      <c r="KT742" s="25"/>
      <c r="KU742" s="25"/>
      <c r="KV742" s="25"/>
      <c r="KW742" s="25"/>
      <c r="KX742" s="25"/>
      <c r="KY742" s="25"/>
      <c r="KZ742" s="25"/>
      <c r="LA742" s="25"/>
      <c r="LB742" s="25"/>
      <c r="LC742" s="25"/>
      <c r="LD742" s="25"/>
      <c r="LE742" s="25"/>
      <c r="LF742" s="25"/>
      <c r="LG742" s="25"/>
      <c r="LH742" s="25"/>
      <c r="LI742" s="25"/>
      <c r="LJ742" s="25"/>
      <c r="LK742" s="25"/>
      <c r="LL742" s="25"/>
      <c r="LM742" s="25"/>
      <c r="LN742" s="25"/>
      <c r="LO742" s="25"/>
      <c r="LP742" s="25"/>
      <c r="LQ742" s="25"/>
      <c r="LR742" s="25"/>
      <c r="LS742" s="25"/>
      <c r="LT742" s="25"/>
      <c r="LU742" s="25"/>
      <c r="LV742" s="25"/>
      <c r="LW742" s="25"/>
      <c r="LX742" s="25"/>
      <c r="LY742" s="25"/>
      <c r="LZ742" s="25"/>
      <c r="MA742" s="25"/>
      <c r="MB742" s="25"/>
      <c r="MC742" s="25"/>
      <c r="MD742" s="25"/>
      <c r="ME742" s="25"/>
      <c r="MF742" s="25"/>
      <c r="MG742" s="25"/>
      <c r="MH742" s="25"/>
      <c r="MI742" s="25"/>
      <c r="MJ742" s="25"/>
      <c r="MK742" s="25"/>
      <c r="ML742" s="25"/>
      <c r="MM742" s="25"/>
      <c r="MN742" s="25"/>
      <c r="MO742" s="25"/>
      <c r="MP742" s="25"/>
      <c r="MQ742" s="25"/>
      <c r="MR742" s="25"/>
      <c r="MS742" s="25"/>
      <c r="MT742" s="25"/>
      <c r="MU742" s="25"/>
      <c r="MV742" s="25"/>
      <c r="MW742" s="25"/>
      <c r="MX742" s="25"/>
      <c r="MY742" s="25"/>
      <c r="MZ742" s="25"/>
      <c r="NA742" s="25"/>
      <c r="NB742" s="25"/>
      <c r="NC742" s="25"/>
      <c r="ND742" s="25"/>
      <c r="NE742" s="25"/>
      <c r="NF742" s="25"/>
      <c r="NG742" s="25"/>
      <c r="NH742" s="25"/>
      <c r="NI742" s="25"/>
      <c r="NJ742" s="25"/>
      <c r="NK742" s="25"/>
      <c r="NL742" s="25"/>
      <c r="NM742" s="25"/>
      <c r="NN742" s="25"/>
      <c r="NO742" s="25"/>
      <c r="NP742" s="25"/>
      <c r="NQ742" s="25"/>
      <c r="NR742" s="25"/>
      <c r="NS742" s="25"/>
      <c r="NT742" s="25"/>
      <c r="NU742" s="25"/>
      <c r="NV742" s="25"/>
      <c r="NW742" s="25"/>
      <c r="NX742" s="25"/>
      <c r="NY742" s="25"/>
      <c r="NZ742" s="25"/>
      <c r="OA742" s="25"/>
      <c r="OB742" s="25"/>
      <c r="OC742" s="25"/>
      <c r="OD742" s="25"/>
      <c r="OE742" s="25"/>
      <c r="OF742" s="25"/>
      <c r="OG742" s="25"/>
      <c r="OH742" s="25"/>
      <c r="OI742" s="25"/>
      <c r="OJ742" s="25"/>
      <c r="OK742" s="25"/>
      <c r="OL742" s="25"/>
      <c r="OM742" s="25"/>
      <c r="ON742" s="25"/>
      <c r="OO742" s="25"/>
      <c r="OP742" s="25"/>
      <c r="OQ742" s="25"/>
      <c r="OR742" s="25"/>
      <c r="OS742" s="25"/>
      <c r="OT742" s="25"/>
      <c r="OU742" s="25"/>
      <c r="OV742" s="25"/>
      <c r="OW742" s="25"/>
      <c r="OX742" s="25"/>
      <c r="OY742" s="25"/>
      <c r="OZ742" s="25"/>
      <c r="PA742" s="25"/>
      <c r="PB742" s="25"/>
      <c r="PC742" s="25"/>
      <c r="PD742" s="25"/>
      <c r="PE742" s="25"/>
    </row>
    <row r="743" spans="1:42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  <c r="IG743" s="25"/>
      <c r="IH743" s="25"/>
      <c r="II743" s="25"/>
      <c r="IJ743" s="25"/>
      <c r="IK743" s="25"/>
      <c r="IL743" s="25"/>
      <c r="IM743" s="25"/>
      <c r="IN743" s="25"/>
      <c r="IO743" s="25"/>
      <c r="IP743" s="25"/>
      <c r="IQ743" s="25"/>
      <c r="IR743" s="25"/>
      <c r="IS743" s="25"/>
      <c r="IT743" s="25"/>
      <c r="IU743" s="25"/>
      <c r="IV743" s="25"/>
      <c r="IW743" s="25"/>
      <c r="IX743" s="25"/>
      <c r="IY743" s="25"/>
      <c r="IZ743" s="25"/>
      <c r="JA743" s="25"/>
      <c r="JB743" s="25"/>
      <c r="JC743" s="25"/>
      <c r="JD743" s="25"/>
      <c r="JE743" s="25"/>
      <c r="JF743" s="25"/>
      <c r="JG743" s="25"/>
      <c r="JH743" s="25"/>
      <c r="JI743" s="25"/>
      <c r="JJ743" s="25"/>
      <c r="JK743" s="25"/>
      <c r="JL743" s="25"/>
      <c r="JM743" s="25"/>
      <c r="JN743" s="25"/>
      <c r="JO743" s="25"/>
      <c r="JP743" s="25"/>
      <c r="JQ743" s="25"/>
      <c r="JR743" s="25"/>
      <c r="JS743" s="25"/>
      <c r="JT743" s="25"/>
      <c r="JU743" s="25"/>
      <c r="JV743" s="25"/>
      <c r="JW743" s="25"/>
      <c r="JX743" s="25"/>
      <c r="JY743" s="25"/>
      <c r="JZ743" s="25"/>
      <c r="KA743" s="25"/>
      <c r="KB743" s="25"/>
      <c r="KC743" s="25"/>
      <c r="KD743" s="25"/>
      <c r="KE743" s="25"/>
      <c r="KF743" s="25"/>
      <c r="KG743" s="25"/>
      <c r="KH743" s="25"/>
      <c r="KI743" s="25"/>
      <c r="KJ743" s="25"/>
      <c r="KK743" s="25"/>
      <c r="KL743" s="25"/>
      <c r="KM743" s="25"/>
      <c r="KN743" s="25"/>
      <c r="KO743" s="25"/>
      <c r="KP743" s="25"/>
      <c r="KQ743" s="25"/>
      <c r="KR743" s="25"/>
      <c r="KS743" s="25"/>
      <c r="KT743" s="25"/>
      <c r="KU743" s="25"/>
      <c r="KV743" s="25"/>
      <c r="KW743" s="25"/>
      <c r="KX743" s="25"/>
      <c r="KY743" s="25"/>
      <c r="KZ743" s="25"/>
      <c r="LA743" s="25"/>
      <c r="LB743" s="25"/>
      <c r="LC743" s="25"/>
      <c r="LD743" s="25"/>
      <c r="LE743" s="25"/>
      <c r="LF743" s="25"/>
      <c r="LG743" s="25"/>
      <c r="LH743" s="25"/>
      <c r="LI743" s="25"/>
      <c r="LJ743" s="25"/>
      <c r="LK743" s="25"/>
      <c r="LL743" s="25"/>
      <c r="LM743" s="25"/>
      <c r="LN743" s="25"/>
      <c r="LO743" s="25"/>
      <c r="LP743" s="25"/>
      <c r="LQ743" s="25"/>
      <c r="LR743" s="25"/>
      <c r="LS743" s="25"/>
      <c r="LT743" s="25"/>
      <c r="LU743" s="25"/>
      <c r="LV743" s="25"/>
      <c r="LW743" s="25"/>
      <c r="LX743" s="25"/>
      <c r="LY743" s="25"/>
      <c r="LZ743" s="25"/>
      <c r="MA743" s="25"/>
      <c r="MB743" s="25"/>
      <c r="MC743" s="25"/>
      <c r="MD743" s="25"/>
      <c r="ME743" s="25"/>
      <c r="MF743" s="25"/>
      <c r="MG743" s="25"/>
      <c r="MH743" s="25"/>
      <c r="MI743" s="25"/>
      <c r="MJ743" s="25"/>
      <c r="MK743" s="25"/>
      <c r="ML743" s="25"/>
      <c r="MM743" s="25"/>
      <c r="MN743" s="25"/>
      <c r="MO743" s="25"/>
      <c r="MP743" s="25"/>
      <c r="MQ743" s="25"/>
      <c r="MR743" s="25"/>
      <c r="MS743" s="25"/>
      <c r="MT743" s="25"/>
      <c r="MU743" s="25"/>
      <c r="MV743" s="25"/>
      <c r="MW743" s="25"/>
      <c r="MX743" s="25"/>
      <c r="MY743" s="25"/>
      <c r="MZ743" s="25"/>
      <c r="NA743" s="25"/>
      <c r="NB743" s="25"/>
      <c r="NC743" s="25"/>
      <c r="ND743" s="25"/>
      <c r="NE743" s="25"/>
      <c r="NF743" s="25"/>
      <c r="NG743" s="25"/>
      <c r="NH743" s="25"/>
      <c r="NI743" s="25"/>
      <c r="NJ743" s="25"/>
      <c r="NK743" s="25"/>
      <c r="NL743" s="25"/>
      <c r="NM743" s="25"/>
      <c r="NN743" s="25"/>
      <c r="NO743" s="25"/>
      <c r="NP743" s="25"/>
      <c r="NQ743" s="25"/>
      <c r="NR743" s="25"/>
      <c r="NS743" s="25"/>
      <c r="NT743" s="25"/>
      <c r="NU743" s="25"/>
      <c r="NV743" s="25"/>
      <c r="NW743" s="25"/>
      <c r="NX743" s="25"/>
      <c r="NY743" s="25"/>
      <c r="NZ743" s="25"/>
      <c r="OA743" s="25"/>
      <c r="OB743" s="25"/>
      <c r="OC743" s="25"/>
      <c r="OD743" s="25"/>
      <c r="OE743" s="25"/>
      <c r="OF743" s="25"/>
      <c r="OG743" s="25"/>
      <c r="OH743" s="25"/>
      <c r="OI743" s="25"/>
      <c r="OJ743" s="25"/>
      <c r="OK743" s="25"/>
      <c r="OL743" s="25"/>
      <c r="OM743" s="25"/>
      <c r="ON743" s="25"/>
      <c r="OO743" s="25"/>
      <c r="OP743" s="25"/>
      <c r="OQ743" s="25"/>
      <c r="OR743" s="25"/>
      <c r="OS743" s="25"/>
      <c r="OT743" s="25"/>
      <c r="OU743" s="25"/>
      <c r="OV743" s="25"/>
      <c r="OW743" s="25"/>
      <c r="OX743" s="25"/>
      <c r="OY743" s="25"/>
      <c r="OZ743" s="25"/>
      <c r="PA743" s="25"/>
      <c r="PB743" s="25"/>
      <c r="PC743" s="25"/>
      <c r="PD743" s="25"/>
      <c r="PE743" s="25"/>
    </row>
    <row r="744" spans="1:42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  <c r="IY744" s="25"/>
      <c r="IZ744" s="25"/>
      <c r="JA744" s="25"/>
      <c r="JB744" s="25"/>
      <c r="JC744" s="25"/>
      <c r="JD744" s="25"/>
      <c r="JE744" s="25"/>
      <c r="JF744" s="25"/>
      <c r="JG744" s="25"/>
      <c r="JH744" s="25"/>
      <c r="JI744" s="25"/>
      <c r="JJ744" s="25"/>
      <c r="JK744" s="25"/>
      <c r="JL744" s="25"/>
      <c r="JM744" s="25"/>
      <c r="JN744" s="25"/>
      <c r="JO744" s="25"/>
      <c r="JP744" s="25"/>
      <c r="JQ744" s="25"/>
      <c r="JR744" s="25"/>
      <c r="JS744" s="25"/>
      <c r="JT744" s="25"/>
      <c r="JU744" s="25"/>
      <c r="JV744" s="25"/>
      <c r="JW744" s="25"/>
      <c r="JX744" s="25"/>
      <c r="JY744" s="25"/>
      <c r="JZ744" s="25"/>
      <c r="KA744" s="25"/>
      <c r="KB744" s="25"/>
      <c r="KC744" s="25"/>
      <c r="KD744" s="25"/>
      <c r="KE744" s="25"/>
      <c r="KF744" s="25"/>
      <c r="KG744" s="25"/>
      <c r="KH744" s="25"/>
      <c r="KI744" s="25"/>
      <c r="KJ744" s="25"/>
      <c r="KK744" s="25"/>
      <c r="KL744" s="25"/>
      <c r="KM744" s="25"/>
      <c r="KN744" s="25"/>
      <c r="KO744" s="25"/>
      <c r="KP744" s="25"/>
      <c r="KQ744" s="25"/>
      <c r="KR744" s="25"/>
      <c r="KS744" s="25"/>
      <c r="KT744" s="25"/>
      <c r="KU744" s="25"/>
      <c r="KV744" s="25"/>
      <c r="KW744" s="25"/>
      <c r="KX744" s="25"/>
      <c r="KY744" s="25"/>
      <c r="KZ744" s="25"/>
      <c r="LA744" s="25"/>
      <c r="LB744" s="25"/>
      <c r="LC744" s="25"/>
      <c r="LD744" s="25"/>
      <c r="LE744" s="25"/>
      <c r="LF744" s="25"/>
      <c r="LG744" s="25"/>
      <c r="LH744" s="25"/>
      <c r="LI744" s="25"/>
      <c r="LJ744" s="25"/>
      <c r="LK744" s="25"/>
      <c r="LL744" s="25"/>
      <c r="LM744" s="25"/>
      <c r="LN744" s="25"/>
      <c r="LO744" s="25"/>
      <c r="LP744" s="25"/>
      <c r="LQ744" s="25"/>
      <c r="LR744" s="25"/>
      <c r="LS744" s="25"/>
      <c r="LT744" s="25"/>
      <c r="LU744" s="25"/>
      <c r="LV744" s="25"/>
      <c r="LW744" s="25"/>
      <c r="LX744" s="25"/>
      <c r="LY744" s="25"/>
      <c r="LZ744" s="25"/>
      <c r="MA744" s="25"/>
      <c r="MB744" s="25"/>
      <c r="MC744" s="25"/>
      <c r="MD744" s="25"/>
      <c r="ME744" s="25"/>
      <c r="MF744" s="25"/>
      <c r="MG744" s="25"/>
      <c r="MH744" s="25"/>
      <c r="MI744" s="25"/>
      <c r="MJ744" s="25"/>
      <c r="MK744" s="25"/>
      <c r="ML744" s="25"/>
      <c r="MM744" s="25"/>
      <c r="MN744" s="25"/>
      <c r="MO744" s="25"/>
      <c r="MP744" s="25"/>
      <c r="MQ744" s="25"/>
      <c r="MR744" s="25"/>
      <c r="MS744" s="25"/>
      <c r="MT744" s="25"/>
      <c r="MU744" s="25"/>
      <c r="MV744" s="25"/>
      <c r="MW744" s="25"/>
      <c r="MX744" s="25"/>
      <c r="MY744" s="25"/>
      <c r="MZ744" s="25"/>
      <c r="NA744" s="25"/>
      <c r="NB744" s="25"/>
      <c r="NC744" s="25"/>
      <c r="ND744" s="25"/>
      <c r="NE744" s="25"/>
      <c r="NF744" s="25"/>
      <c r="NG744" s="25"/>
      <c r="NH744" s="25"/>
      <c r="NI744" s="25"/>
      <c r="NJ744" s="25"/>
      <c r="NK744" s="25"/>
      <c r="NL744" s="25"/>
      <c r="NM744" s="25"/>
      <c r="NN744" s="25"/>
      <c r="NO744" s="25"/>
      <c r="NP744" s="25"/>
      <c r="NQ744" s="25"/>
      <c r="NR744" s="25"/>
      <c r="NS744" s="25"/>
      <c r="NT744" s="25"/>
      <c r="NU744" s="25"/>
      <c r="NV744" s="25"/>
      <c r="NW744" s="25"/>
      <c r="NX744" s="25"/>
      <c r="NY744" s="25"/>
      <c r="NZ744" s="25"/>
      <c r="OA744" s="25"/>
      <c r="OB744" s="25"/>
      <c r="OC744" s="25"/>
      <c r="OD744" s="25"/>
      <c r="OE744" s="25"/>
      <c r="OF744" s="25"/>
      <c r="OG744" s="25"/>
      <c r="OH744" s="25"/>
      <c r="OI744" s="25"/>
      <c r="OJ744" s="25"/>
      <c r="OK744" s="25"/>
      <c r="OL744" s="25"/>
      <c r="OM744" s="25"/>
      <c r="ON744" s="25"/>
      <c r="OO744" s="25"/>
      <c r="OP744" s="25"/>
      <c r="OQ744" s="25"/>
      <c r="OR744" s="25"/>
      <c r="OS744" s="25"/>
      <c r="OT744" s="25"/>
      <c r="OU744" s="25"/>
      <c r="OV744" s="25"/>
      <c r="OW744" s="25"/>
      <c r="OX744" s="25"/>
      <c r="OY744" s="25"/>
      <c r="OZ744" s="25"/>
      <c r="PA744" s="25"/>
      <c r="PB744" s="25"/>
      <c r="PC744" s="25"/>
      <c r="PD744" s="25"/>
      <c r="PE744" s="25"/>
    </row>
    <row r="745" spans="1:42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  <c r="GE745" s="25"/>
      <c r="GF745" s="25"/>
      <c r="GG745" s="25"/>
      <c r="GH745" s="25"/>
      <c r="GI745" s="25"/>
      <c r="GJ745" s="25"/>
      <c r="GK745" s="25"/>
      <c r="GL745" s="25"/>
      <c r="GM745" s="25"/>
      <c r="GN745" s="25"/>
      <c r="GO745" s="25"/>
      <c r="GP745" s="25"/>
      <c r="GQ745" s="25"/>
      <c r="GR745" s="25"/>
      <c r="GS745" s="25"/>
      <c r="GT745" s="25"/>
      <c r="GU745" s="25"/>
      <c r="GV745" s="25"/>
      <c r="GW745" s="25"/>
      <c r="GX745" s="25"/>
      <c r="GY745" s="25"/>
      <c r="GZ745" s="25"/>
      <c r="HA745" s="25"/>
      <c r="HB745" s="25"/>
      <c r="HC745" s="25"/>
      <c r="HD745" s="25"/>
      <c r="HE745" s="25"/>
      <c r="HF745" s="25"/>
      <c r="HG745" s="25"/>
      <c r="HH745" s="25"/>
      <c r="HI745" s="25"/>
      <c r="HJ745" s="25"/>
      <c r="HK745" s="25"/>
      <c r="HL745" s="25"/>
      <c r="HM745" s="25"/>
      <c r="HN745" s="25"/>
      <c r="HO745" s="25"/>
      <c r="HP745" s="25"/>
      <c r="HQ745" s="25"/>
      <c r="HR745" s="25"/>
      <c r="HS745" s="25"/>
      <c r="HT745" s="25"/>
      <c r="HU745" s="25"/>
      <c r="HV745" s="25"/>
      <c r="HW745" s="25"/>
      <c r="HX745" s="25"/>
      <c r="HY745" s="25"/>
      <c r="HZ745" s="25"/>
      <c r="IA745" s="25"/>
      <c r="IB745" s="25"/>
      <c r="IC745" s="25"/>
      <c r="ID745" s="25"/>
      <c r="IE745" s="25"/>
      <c r="IF745" s="25"/>
      <c r="IG745" s="25"/>
      <c r="IH745" s="25"/>
      <c r="II745" s="25"/>
      <c r="IJ745" s="25"/>
      <c r="IK745" s="25"/>
      <c r="IL745" s="25"/>
      <c r="IM745" s="25"/>
      <c r="IN745" s="25"/>
      <c r="IO745" s="25"/>
      <c r="IP745" s="25"/>
      <c r="IQ745" s="25"/>
      <c r="IR745" s="25"/>
      <c r="IS745" s="25"/>
      <c r="IT745" s="25"/>
      <c r="IU745" s="25"/>
      <c r="IV745" s="25"/>
      <c r="IW745" s="25"/>
      <c r="IX745" s="25"/>
      <c r="IY745" s="25"/>
      <c r="IZ745" s="25"/>
      <c r="JA745" s="25"/>
      <c r="JB745" s="25"/>
      <c r="JC745" s="25"/>
      <c r="JD745" s="25"/>
      <c r="JE745" s="25"/>
      <c r="JF745" s="25"/>
      <c r="JG745" s="25"/>
      <c r="JH745" s="25"/>
      <c r="JI745" s="25"/>
      <c r="JJ745" s="25"/>
      <c r="JK745" s="25"/>
      <c r="JL745" s="25"/>
      <c r="JM745" s="25"/>
      <c r="JN745" s="25"/>
      <c r="JO745" s="25"/>
      <c r="JP745" s="25"/>
      <c r="JQ745" s="25"/>
      <c r="JR745" s="25"/>
      <c r="JS745" s="25"/>
      <c r="JT745" s="25"/>
      <c r="JU745" s="25"/>
      <c r="JV745" s="25"/>
      <c r="JW745" s="25"/>
      <c r="JX745" s="25"/>
      <c r="JY745" s="25"/>
      <c r="JZ745" s="25"/>
      <c r="KA745" s="25"/>
      <c r="KB745" s="25"/>
      <c r="KC745" s="25"/>
      <c r="KD745" s="25"/>
      <c r="KE745" s="25"/>
      <c r="KF745" s="25"/>
      <c r="KG745" s="25"/>
      <c r="KH745" s="25"/>
      <c r="KI745" s="25"/>
      <c r="KJ745" s="25"/>
      <c r="KK745" s="25"/>
      <c r="KL745" s="25"/>
      <c r="KM745" s="25"/>
      <c r="KN745" s="25"/>
      <c r="KO745" s="25"/>
      <c r="KP745" s="25"/>
      <c r="KQ745" s="25"/>
      <c r="KR745" s="25"/>
      <c r="KS745" s="25"/>
      <c r="KT745" s="25"/>
      <c r="KU745" s="25"/>
      <c r="KV745" s="25"/>
      <c r="KW745" s="25"/>
      <c r="KX745" s="25"/>
      <c r="KY745" s="25"/>
      <c r="KZ745" s="25"/>
      <c r="LA745" s="25"/>
      <c r="LB745" s="25"/>
      <c r="LC745" s="25"/>
      <c r="LD745" s="25"/>
      <c r="LE745" s="25"/>
      <c r="LF745" s="25"/>
      <c r="LG745" s="25"/>
      <c r="LH745" s="25"/>
      <c r="LI745" s="25"/>
      <c r="LJ745" s="25"/>
      <c r="LK745" s="25"/>
      <c r="LL745" s="25"/>
      <c r="LM745" s="25"/>
      <c r="LN745" s="25"/>
      <c r="LO745" s="25"/>
      <c r="LP745" s="25"/>
      <c r="LQ745" s="25"/>
      <c r="LR745" s="25"/>
      <c r="LS745" s="25"/>
      <c r="LT745" s="25"/>
      <c r="LU745" s="25"/>
      <c r="LV745" s="25"/>
      <c r="LW745" s="25"/>
      <c r="LX745" s="25"/>
      <c r="LY745" s="25"/>
      <c r="LZ745" s="25"/>
      <c r="MA745" s="25"/>
      <c r="MB745" s="25"/>
      <c r="MC745" s="25"/>
      <c r="MD745" s="25"/>
      <c r="ME745" s="25"/>
      <c r="MF745" s="25"/>
      <c r="MG745" s="25"/>
      <c r="MH745" s="25"/>
      <c r="MI745" s="25"/>
      <c r="MJ745" s="25"/>
      <c r="MK745" s="25"/>
      <c r="ML745" s="25"/>
      <c r="MM745" s="25"/>
      <c r="MN745" s="25"/>
      <c r="MO745" s="25"/>
      <c r="MP745" s="25"/>
      <c r="MQ745" s="25"/>
      <c r="MR745" s="25"/>
      <c r="MS745" s="25"/>
      <c r="MT745" s="25"/>
      <c r="MU745" s="25"/>
      <c r="MV745" s="25"/>
      <c r="MW745" s="25"/>
      <c r="MX745" s="25"/>
      <c r="MY745" s="25"/>
      <c r="MZ745" s="25"/>
      <c r="NA745" s="25"/>
      <c r="NB745" s="25"/>
      <c r="NC745" s="25"/>
      <c r="ND745" s="25"/>
      <c r="NE745" s="25"/>
      <c r="NF745" s="25"/>
      <c r="NG745" s="25"/>
      <c r="NH745" s="25"/>
      <c r="NI745" s="25"/>
      <c r="NJ745" s="25"/>
      <c r="NK745" s="25"/>
      <c r="NL745" s="25"/>
      <c r="NM745" s="25"/>
      <c r="NN745" s="25"/>
      <c r="NO745" s="25"/>
      <c r="NP745" s="25"/>
      <c r="NQ745" s="25"/>
      <c r="NR745" s="25"/>
      <c r="NS745" s="25"/>
      <c r="NT745" s="25"/>
      <c r="NU745" s="25"/>
      <c r="NV745" s="25"/>
      <c r="NW745" s="25"/>
      <c r="NX745" s="25"/>
      <c r="NY745" s="25"/>
      <c r="NZ745" s="25"/>
      <c r="OA745" s="25"/>
      <c r="OB745" s="25"/>
      <c r="OC745" s="25"/>
      <c r="OD745" s="25"/>
      <c r="OE745" s="25"/>
      <c r="OF745" s="25"/>
      <c r="OG745" s="25"/>
      <c r="OH745" s="25"/>
      <c r="OI745" s="25"/>
      <c r="OJ745" s="25"/>
      <c r="OK745" s="25"/>
      <c r="OL745" s="25"/>
      <c r="OM745" s="25"/>
      <c r="ON745" s="25"/>
      <c r="OO745" s="25"/>
      <c r="OP745" s="25"/>
      <c r="OQ745" s="25"/>
      <c r="OR745" s="25"/>
      <c r="OS745" s="25"/>
      <c r="OT745" s="25"/>
      <c r="OU745" s="25"/>
      <c r="OV745" s="25"/>
      <c r="OW745" s="25"/>
      <c r="OX745" s="25"/>
      <c r="OY745" s="25"/>
      <c r="OZ745" s="25"/>
      <c r="PA745" s="25"/>
      <c r="PB745" s="25"/>
      <c r="PC745" s="25"/>
      <c r="PD745" s="25"/>
      <c r="PE745" s="25"/>
    </row>
    <row r="746" spans="1:42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  <c r="IY746" s="25"/>
      <c r="IZ746" s="25"/>
      <c r="JA746" s="25"/>
      <c r="JB746" s="25"/>
      <c r="JC746" s="25"/>
      <c r="JD746" s="25"/>
      <c r="JE746" s="25"/>
      <c r="JF746" s="25"/>
      <c r="JG746" s="25"/>
      <c r="JH746" s="25"/>
      <c r="JI746" s="25"/>
      <c r="JJ746" s="25"/>
      <c r="JK746" s="25"/>
      <c r="JL746" s="25"/>
      <c r="JM746" s="25"/>
      <c r="JN746" s="25"/>
      <c r="JO746" s="25"/>
      <c r="JP746" s="25"/>
      <c r="JQ746" s="25"/>
      <c r="JR746" s="25"/>
      <c r="JS746" s="25"/>
      <c r="JT746" s="25"/>
      <c r="JU746" s="25"/>
      <c r="JV746" s="25"/>
      <c r="JW746" s="25"/>
      <c r="JX746" s="25"/>
      <c r="JY746" s="25"/>
      <c r="JZ746" s="25"/>
      <c r="KA746" s="25"/>
      <c r="KB746" s="25"/>
      <c r="KC746" s="25"/>
      <c r="KD746" s="25"/>
      <c r="KE746" s="25"/>
      <c r="KF746" s="25"/>
      <c r="KG746" s="25"/>
      <c r="KH746" s="25"/>
      <c r="KI746" s="25"/>
      <c r="KJ746" s="25"/>
      <c r="KK746" s="25"/>
      <c r="KL746" s="25"/>
      <c r="KM746" s="25"/>
      <c r="KN746" s="25"/>
      <c r="KO746" s="25"/>
      <c r="KP746" s="25"/>
      <c r="KQ746" s="25"/>
      <c r="KR746" s="25"/>
      <c r="KS746" s="25"/>
      <c r="KT746" s="25"/>
      <c r="KU746" s="25"/>
      <c r="KV746" s="25"/>
      <c r="KW746" s="25"/>
      <c r="KX746" s="25"/>
      <c r="KY746" s="25"/>
      <c r="KZ746" s="25"/>
      <c r="LA746" s="25"/>
      <c r="LB746" s="25"/>
      <c r="LC746" s="25"/>
      <c r="LD746" s="25"/>
      <c r="LE746" s="25"/>
      <c r="LF746" s="25"/>
      <c r="LG746" s="25"/>
      <c r="LH746" s="25"/>
      <c r="LI746" s="25"/>
      <c r="LJ746" s="25"/>
      <c r="LK746" s="25"/>
      <c r="LL746" s="25"/>
      <c r="LM746" s="25"/>
      <c r="LN746" s="25"/>
      <c r="LO746" s="25"/>
      <c r="LP746" s="25"/>
      <c r="LQ746" s="25"/>
      <c r="LR746" s="25"/>
      <c r="LS746" s="25"/>
      <c r="LT746" s="25"/>
      <c r="LU746" s="25"/>
      <c r="LV746" s="25"/>
      <c r="LW746" s="25"/>
      <c r="LX746" s="25"/>
      <c r="LY746" s="25"/>
      <c r="LZ746" s="25"/>
      <c r="MA746" s="25"/>
      <c r="MB746" s="25"/>
      <c r="MC746" s="25"/>
      <c r="MD746" s="25"/>
      <c r="ME746" s="25"/>
      <c r="MF746" s="25"/>
      <c r="MG746" s="25"/>
      <c r="MH746" s="25"/>
      <c r="MI746" s="25"/>
      <c r="MJ746" s="25"/>
      <c r="MK746" s="25"/>
      <c r="ML746" s="25"/>
      <c r="MM746" s="25"/>
      <c r="MN746" s="25"/>
      <c r="MO746" s="25"/>
      <c r="MP746" s="25"/>
      <c r="MQ746" s="25"/>
      <c r="MR746" s="25"/>
      <c r="MS746" s="25"/>
      <c r="MT746" s="25"/>
      <c r="MU746" s="25"/>
      <c r="MV746" s="25"/>
      <c r="MW746" s="25"/>
      <c r="MX746" s="25"/>
      <c r="MY746" s="25"/>
      <c r="MZ746" s="25"/>
      <c r="NA746" s="25"/>
      <c r="NB746" s="25"/>
      <c r="NC746" s="25"/>
      <c r="ND746" s="25"/>
      <c r="NE746" s="25"/>
      <c r="NF746" s="25"/>
      <c r="NG746" s="25"/>
      <c r="NH746" s="25"/>
      <c r="NI746" s="25"/>
      <c r="NJ746" s="25"/>
      <c r="NK746" s="25"/>
      <c r="NL746" s="25"/>
      <c r="NM746" s="25"/>
      <c r="NN746" s="25"/>
      <c r="NO746" s="25"/>
      <c r="NP746" s="25"/>
      <c r="NQ746" s="25"/>
      <c r="NR746" s="25"/>
      <c r="NS746" s="25"/>
      <c r="NT746" s="25"/>
      <c r="NU746" s="25"/>
      <c r="NV746" s="25"/>
      <c r="NW746" s="25"/>
      <c r="NX746" s="25"/>
      <c r="NY746" s="25"/>
      <c r="NZ746" s="25"/>
      <c r="OA746" s="25"/>
      <c r="OB746" s="25"/>
      <c r="OC746" s="25"/>
      <c r="OD746" s="25"/>
      <c r="OE746" s="25"/>
      <c r="OF746" s="25"/>
      <c r="OG746" s="25"/>
      <c r="OH746" s="25"/>
      <c r="OI746" s="25"/>
      <c r="OJ746" s="25"/>
      <c r="OK746" s="25"/>
      <c r="OL746" s="25"/>
      <c r="OM746" s="25"/>
      <c r="ON746" s="25"/>
      <c r="OO746" s="25"/>
      <c r="OP746" s="25"/>
      <c r="OQ746" s="25"/>
      <c r="OR746" s="25"/>
      <c r="OS746" s="25"/>
      <c r="OT746" s="25"/>
      <c r="OU746" s="25"/>
      <c r="OV746" s="25"/>
      <c r="OW746" s="25"/>
      <c r="OX746" s="25"/>
      <c r="OY746" s="25"/>
      <c r="OZ746" s="25"/>
      <c r="PA746" s="25"/>
      <c r="PB746" s="25"/>
      <c r="PC746" s="25"/>
      <c r="PD746" s="25"/>
      <c r="PE746" s="25"/>
    </row>
    <row r="747" spans="1:42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  <c r="FZ747" s="25"/>
      <c r="GA747" s="25"/>
      <c r="GB747" s="25"/>
      <c r="GC747" s="25"/>
      <c r="GD747" s="25"/>
      <c r="GE747" s="25"/>
      <c r="GF747" s="25"/>
      <c r="GG747" s="25"/>
      <c r="GH747" s="25"/>
      <c r="GI747" s="25"/>
      <c r="GJ747" s="25"/>
      <c r="GK747" s="25"/>
      <c r="GL747" s="25"/>
      <c r="GM747" s="25"/>
      <c r="GN747" s="25"/>
      <c r="GO747" s="25"/>
      <c r="GP747" s="25"/>
      <c r="GQ747" s="25"/>
      <c r="GR747" s="25"/>
      <c r="GS747" s="25"/>
      <c r="GT747" s="25"/>
      <c r="GU747" s="25"/>
      <c r="GV747" s="25"/>
      <c r="GW747" s="25"/>
      <c r="GX747" s="25"/>
      <c r="GY747" s="25"/>
      <c r="GZ747" s="25"/>
      <c r="HA747" s="25"/>
      <c r="HB747" s="25"/>
      <c r="HC747" s="25"/>
      <c r="HD747" s="25"/>
      <c r="HE747" s="25"/>
      <c r="HF747" s="25"/>
      <c r="HG747" s="25"/>
      <c r="HH747" s="25"/>
      <c r="HI747" s="25"/>
      <c r="HJ747" s="25"/>
      <c r="HK747" s="25"/>
      <c r="HL747" s="25"/>
      <c r="HM747" s="25"/>
      <c r="HN747" s="25"/>
      <c r="HO747" s="25"/>
      <c r="HP747" s="25"/>
      <c r="HQ747" s="25"/>
      <c r="HR747" s="25"/>
      <c r="HS747" s="25"/>
      <c r="HT747" s="25"/>
      <c r="HU747" s="25"/>
      <c r="HV747" s="25"/>
      <c r="HW747" s="25"/>
      <c r="HX747" s="25"/>
      <c r="HY747" s="25"/>
      <c r="HZ747" s="25"/>
      <c r="IA747" s="25"/>
      <c r="IB747" s="25"/>
      <c r="IC747" s="25"/>
      <c r="ID747" s="25"/>
      <c r="IE747" s="25"/>
      <c r="IF747" s="25"/>
      <c r="IG747" s="25"/>
      <c r="IH747" s="25"/>
      <c r="II747" s="25"/>
      <c r="IJ747" s="25"/>
      <c r="IK747" s="25"/>
      <c r="IL747" s="25"/>
      <c r="IM747" s="25"/>
      <c r="IN747" s="25"/>
      <c r="IO747" s="25"/>
      <c r="IP747" s="25"/>
      <c r="IQ747" s="25"/>
      <c r="IR747" s="25"/>
      <c r="IS747" s="25"/>
      <c r="IT747" s="25"/>
      <c r="IU747" s="25"/>
      <c r="IV747" s="25"/>
      <c r="IW747" s="25"/>
      <c r="IX747" s="25"/>
      <c r="IY747" s="25"/>
      <c r="IZ747" s="25"/>
      <c r="JA747" s="25"/>
      <c r="JB747" s="25"/>
      <c r="JC747" s="25"/>
      <c r="JD747" s="25"/>
      <c r="JE747" s="25"/>
      <c r="JF747" s="25"/>
      <c r="JG747" s="25"/>
      <c r="JH747" s="25"/>
      <c r="JI747" s="25"/>
      <c r="JJ747" s="25"/>
      <c r="JK747" s="25"/>
      <c r="JL747" s="25"/>
      <c r="JM747" s="25"/>
      <c r="JN747" s="25"/>
      <c r="JO747" s="25"/>
      <c r="JP747" s="25"/>
      <c r="JQ747" s="25"/>
      <c r="JR747" s="25"/>
      <c r="JS747" s="25"/>
      <c r="JT747" s="25"/>
      <c r="JU747" s="25"/>
      <c r="JV747" s="25"/>
      <c r="JW747" s="25"/>
      <c r="JX747" s="25"/>
      <c r="JY747" s="25"/>
      <c r="JZ747" s="25"/>
      <c r="KA747" s="25"/>
      <c r="KB747" s="25"/>
      <c r="KC747" s="25"/>
      <c r="KD747" s="25"/>
      <c r="KE747" s="25"/>
      <c r="KF747" s="25"/>
      <c r="KG747" s="25"/>
      <c r="KH747" s="25"/>
      <c r="KI747" s="25"/>
      <c r="KJ747" s="25"/>
      <c r="KK747" s="25"/>
      <c r="KL747" s="25"/>
      <c r="KM747" s="25"/>
      <c r="KN747" s="25"/>
      <c r="KO747" s="25"/>
      <c r="KP747" s="25"/>
      <c r="KQ747" s="25"/>
      <c r="KR747" s="25"/>
      <c r="KS747" s="25"/>
      <c r="KT747" s="25"/>
      <c r="KU747" s="25"/>
      <c r="KV747" s="25"/>
      <c r="KW747" s="25"/>
      <c r="KX747" s="25"/>
      <c r="KY747" s="25"/>
      <c r="KZ747" s="25"/>
      <c r="LA747" s="25"/>
      <c r="LB747" s="25"/>
      <c r="LC747" s="25"/>
      <c r="LD747" s="25"/>
      <c r="LE747" s="25"/>
      <c r="LF747" s="25"/>
      <c r="LG747" s="25"/>
      <c r="LH747" s="25"/>
      <c r="LI747" s="25"/>
      <c r="LJ747" s="25"/>
      <c r="LK747" s="25"/>
      <c r="LL747" s="25"/>
      <c r="LM747" s="25"/>
      <c r="LN747" s="25"/>
      <c r="LO747" s="25"/>
      <c r="LP747" s="25"/>
      <c r="LQ747" s="25"/>
      <c r="LR747" s="25"/>
      <c r="LS747" s="25"/>
      <c r="LT747" s="25"/>
      <c r="LU747" s="25"/>
      <c r="LV747" s="25"/>
      <c r="LW747" s="25"/>
      <c r="LX747" s="25"/>
      <c r="LY747" s="25"/>
      <c r="LZ747" s="25"/>
      <c r="MA747" s="25"/>
      <c r="MB747" s="25"/>
      <c r="MC747" s="25"/>
      <c r="MD747" s="25"/>
      <c r="ME747" s="25"/>
      <c r="MF747" s="25"/>
      <c r="MG747" s="25"/>
      <c r="MH747" s="25"/>
      <c r="MI747" s="25"/>
      <c r="MJ747" s="25"/>
      <c r="MK747" s="25"/>
      <c r="ML747" s="25"/>
      <c r="MM747" s="25"/>
      <c r="MN747" s="25"/>
      <c r="MO747" s="25"/>
      <c r="MP747" s="25"/>
      <c r="MQ747" s="25"/>
      <c r="MR747" s="25"/>
      <c r="MS747" s="25"/>
      <c r="MT747" s="25"/>
      <c r="MU747" s="25"/>
      <c r="MV747" s="25"/>
      <c r="MW747" s="25"/>
      <c r="MX747" s="25"/>
      <c r="MY747" s="25"/>
      <c r="MZ747" s="25"/>
      <c r="NA747" s="25"/>
      <c r="NB747" s="25"/>
      <c r="NC747" s="25"/>
      <c r="ND747" s="25"/>
      <c r="NE747" s="25"/>
      <c r="NF747" s="25"/>
      <c r="NG747" s="25"/>
      <c r="NH747" s="25"/>
      <c r="NI747" s="25"/>
      <c r="NJ747" s="25"/>
      <c r="NK747" s="25"/>
      <c r="NL747" s="25"/>
      <c r="NM747" s="25"/>
      <c r="NN747" s="25"/>
      <c r="NO747" s="25"/>
      <c r="NP747" s="25"/>
      <c r="NQ747" s="25"/>
      <c r="NR747" s="25"/>
      <c r="NS747" s="25"/>
      <c r="NT747" s="25"/>
      <c r="NU747" s="25"/>
      <c r="NV747" s="25"/>
      <c r="NW747" s="25"/>
      <c r="NX747" s="25"/>
      <c r="NY747" s="25"/>
      <c r="NZ747" s="25"/>
      <c r="OA747" s="25"/>
      <c r="OB747" s="25"/>
      <c r="OC747" s="25"/>
      <c r="OD747" s="25"/>
      <c r="OE747" s="25"/>
      <c r="OF747" s="25"/>
      <c r="OG747" s="25"/>
      <c r="OH747" s="25"/>
      <c r="OI747" s="25"/>
      <c r="OJ747" s="25"/>
      <c r="OK747" s="25"/>
      <c r="OL747" s="25"/>
      <c r="OM747" s="25"/>
      <c r="ON747" s="25"/>
      <c r="OO747" s="25"/>
      <c r="OP747" s="25"/>
      <c r="OQ747" s="25"/>
      <c r="OR747" s="25"/>
      <c r="OS747" s="25"/>
      <c r="OT747" s="25"/>
      <c r="OU747" s="25"/>
      <c r="OV747" s="25"/>
      <c r="OW747" s="25"/>
      <c r="OX747" s="25"/>
      <c r="OY747" s="25"/>
      <c r="OZ747" s="25"/>
      <c r="PA747" s="25"/>
      <c r="PB747" s="25"/>
      <c r="PC747" s="25"/>
      <c r="PD747" s="25"/>
      <c r="PE747" s="25"/>
    </row>
    <row r="748" spans="1:42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  <c r="FZ748" s="25"/>
      <c r="GA748" s="25"/>
      <c r="GB748" s="25"/>
      <c r="GC748" s="25"/>
      <c r="GD748" s="25"/>
      <c r="GE748" s="25"/>
      <c r="GF748" s="25"/>
      <c r="GG748" s="25"/>
      <c r="GH748" s="25"/>
      <c r="GI748" s="25"/>
      <c r="GJ748" s="25"/>
      <c r="GK748" s="25"/>
      <c r="GL748" s="25"/>
      <c r="GM748" s="25"/>
      <c r="GN748" s="25"/>
      <c r="GO748" s="25"/>
      <c r="GP748" s="25"/>
      <c r="GQ748" s="25"/>
      <c r="GR748" s="25"/>
      <c r="GS748" s="25"/>
      <c r="GT748" s="25"/>
      <c r="GU748" s="25"/>
      <c r="GV748" s="25"/>
      <c r="GW748" s="25"/>
      <c r="GX748" s="25"/>
      <c r="GY748" s="25"/>
      <c r="GZ748" s="25"/>
      <c r="HA748" s="25"/>
      <c r="HB748" s="25"/>
      <c r="HC748" s="25"/>
      <c r="HD748" s="25"/>
      <c r="HE748" s="25"/>
      <c r="HF748" s="25"/>
      <c r="HG748" s="25"/>
      <c r="HH748" s="25"/>
      <c r="HI748" s="25"/>
      <c r="HJ748" s="25"/>
      <c r="HK748" s="25"/>
      <c r="HL748" s="25"/>
      <c r="HM748" s="25"/>
      <c r="HN748" s="25"/>
      <c r="HO748" s="25"/>
      <c r="HP748" s="25"/>
      <c r="HQ748" s="25"/>
      <c r="HR748" s="25"/>
      <c r="HS748" s="25"/>
      <c r="HT748" s="25"/>
      <c r="HU748" s="25"/>
      <c r="HV748" s="25"/>
      <c r="HW748" s="25"/>
      <c r="HX748" s="25"/>
      <c r="HY748" s="25"/>
      <c r="HZ748" s="25"/>
      <c r="IA748" s="25"/>
      <c r="IB748" s="25"/>
      <c r="IC748" s="25"/>
      <c r="ID748" s="25"/>
      <c r="IE748" s="25"/>
      <c r="IF748" s="25"/>
      <c r="IG748" s="25"/>
      <c r="IH748" s="25"/>
      <c r="II748" s="25"/>
      <c r="IJ748" s="25"/>
      <c r="IK748" s="25"/>
      <c r="IL748" s="25"/>
      <c r="IM748" s="25"/>
      <c r="IN748" s="25"/>
      <c r="IO748" s="25"/>
      <c r="IP748" s="25"/>
      <c r="IQ748" s="25"/>
      <c r="IR748" s="25"/>
      <c r="IS748" s="25"/>
      <c r="IT748" s="25"/>
      <c r="IU748" s="25"/>
      <c r="IV748" s="25"/>
      <c r="IW748" s="25"/>
      <c r="IX748" s="25"/>
      <c r="IY748" s="25"/>
      <c r="IZ748" s="25"/>
      <c r="JA748" s="25"/>
      <c r="JB748" s="25"/>
      <c r="JC748" s="25"/>
      <c r="JD748" s="25"/>
      <c r="JE748" s="25"/>
      <c r="JF748" s="25"/>
      <c r="JG748" s="25"/>
      <c r="JH748" s="25"/>
      <c r="JI748" s="25"/>
      <c r="JJ748" s="25"/>
      <c r="JK748" s="25"/>
      <c r="JL748" s="25"/>
      <c r="JM748" s="25"/>
      <c r="JN748" s="25"/>
      <c r="JO748" s="25"/>
      <c r="JP748" s="25"/>
      <c r="JQ748" s="25"/>
      <c r="JR748" s="25"/>
      <c r="JS748" s="25"/>
      <c r="JT748" s="25"/>
      <c r="JU748" s="25"/>
      <c r="JV748" s="25"/>
      <c r="JW748" s="25"/>
      <c r="JX748" s="25"/>
      <c r="JY748" s="25"/>
      <c r="JZ748" s="25"/>
      <c r="KA748" s="25"/>
      <c r="KB748" s="25"/>
      <c r="KC748" s="25"/>
      <c r="KD748" s="25"/>
      <c r="KE748" s="25"/>
      <c r="KF748" s="25"/>
      <c r="KG748" s="25"/>
      <c r="KH748" s="25"/>
      <c r="KI748" s="25"/>
      <c r="KJ748" s="25"/>
      <c r="KK748" s="25"/>
      <c r="KL748" s="25"/>
      <c r="KM748" s="25"/>
      <c r="KN748" s="25"/>
      <c r="KO748" s="25"/>
      <c r="KP748" s="25"/>
      <c r="KQ748" s="25"/>
      <c r="KR748" s="25"/>
      <c r="KS748" s="25"/>
      <c r="KT748" s="25"/>
      <c r="KU748" s="25"/>
      <c r="KV748" s="25"/>
      <c r="KW748" s="25"/>
      <c r="KX748" s="25"/>
      <c r="KY748" s="25"/>
      <c r="KZ748" s="25"/>
      <c r="LA748" s="25"/>
      <c r="LB748" s="25"/>
      <c r="LC748" s="25"/>
      <c r="LD748" s="25"/>
      <c r="LE748" s="25"/>
      <c r="LF748" s="25"/>
      <c r="LG748" s="25"/>
      <c r="LH748" s="25"/>
      <c r="LI748" s="25"/>
      <c r="LJ748" s="25"/>
      <c r="LK748" s="25"/>
      <c r="LL748" s="25"/>
      <c r="LM748" s="25"/>
      <c r="LN748" s="25"/>
      <c r="LO748" s="25"/>
      <c r="LP748" s="25"/>
      <c r="LQ748" s="25"/>
      <c r="LR748" s="25"/>
      <c r="LS748" s="25"/>
      <c r="LT748" s="25"/>
      <c r="LU748" s="25"/>
      <c r="LV748" s="25"/>
      <c r="LW748" s="25"/>
      <c r="LX748" s="25"/>
      <c r="LY748" s="25"/>
      <c r="LZ748" s="25"/>
      <c r="MA748" s="25"/>
      <c r="MB748" s="25"/>
      <c r="MC748" s="25"/>
      <c r="MD748" s="25"/>
      <c r="ME748" s="25"/>
      <c r="MF748" s="25"/>
      <c r="MG748" s="25"/>
      <c r="MH748" s="25"/>
      <c r="MI748" s="25"/>
      <c r="MJ748" s="25"/>
      <c r="MK748" s="25"/>
      <c r="ML748" s="25"/>
      <c r="MM748" s="25"/>
      <c r="MN748" s="25"/>
      <c r="MO748" s="25"/>
      <c r="MP748" s="25"/>
      <c r="MQ748" s="25"/>
      <c r="MR748" s="25"/>
      <c r="MS748" s="25"/>
      <c r="MT748" s="25"/>
      <c r="MU748" s="25"/>
      <c r="MV748" s="25"/>
      <c r="MW748" s="25"/>
      <c r="MX748" s="25"/>
      <c r="MY748" s="25"/>
      <c r="MZ748" s="25"/>
      <c r="NA748" s="25"/>
      <c r="NB748" s="25"/>
      <c r="NC748" s="25"/>
      <c r="ND748" s="25"/>
      <c r="NE748" s="25"/>
      <c r="NF748" s="25"/>
      <c r="NG748" s="25"/>
      <c r="NH748" s="25"/>
      <c r="NI748" s="25"/>
      <c r="NJ748" s="25"/>
      <c r="NK748" s="25"/>
      <c r="NL748" s="25"/>
      <c r="NM748" s="25"/>
      <c r="NN748" s="25"/>
      <c r="NO748" s="25"/>
      <c r="NP748" s="25"/>
      <c r="NQ748" s="25"/>
      <c r="NR748" s="25"/>
      <c r="NS748" s="25"/>
      <c r="NT748" s="25"/>
      <c r="NU748" s="25"/>
      <c r="NV748" s="25"/>
      <c r="NW748" s="25"/>
      <c r="NX748" s="25"/>
      <c r="NY748" s="25"/>
      <c r="NZ748" s="25"/>
      <c r="OA748" s="25"/>
      <c r="OB748" s="25"/>
      <c r="OC748" s="25"/>
      <c r="OD748" s="25"/>
      <c r="OE748" s="25"/>
      <c r="OF748" s="25"/>
      <c r="OG748" s="25"/>
      <c r="OH748" s="25"/>
      <c r="OI748" s="25"/>
      <c r="OJ748" s="25"/>
      <c r="OK748" s="25"/>
      <c r="OL748" s="25"/>
      <c r="OM748" s="25"/>
      <c r="ON748" s="25"/>
      <c r="OO748" s="25"/>
      <c r="OP748" s="25"/>
      <c r="OQ748" s="25"/>
      <c r="OR748" s="25"/>
      <c r="OS748" s="25"/>
      <c r="OT748" s="25"/>
      <c r="OU748" s="25"/>
      <c r="OV748" s="25"/>
      <c r="OW748" s="25"/>
      <c r="OX748" s="25"/>
      <c r="OY748" s="25"/>
      <c r="OZ748" s="25"/>
      <c r="PA748" s="25"/>
      <c r="PB748" s="25"/>
      <c r="PC748" s="25"/>
      <c r="PD748" s="25"/>
      <c r="PE748" s="25"/>
    </row>
    <row r="749" spans="1:42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  <c r="FZ749" s="25"/>
      <c r="GA749" s="25"/>
      <c r="GB749" s="25"/>
      <c r="GC749" s="25"/>
      <c r="GD749" s="25"/>
      <c r="GE749" s="25"/>
      <c r="GF749" s="25"/>
      <c r="GG749" s="25"/>
      <c r="GH749" s="25"/>
      <c r="GI749" s="25"/>
      <c r="GJ749" s="25"/>
      <c r="GK749" s="25"/>
      <c r="GL749" s="25"/>
      <c r="GM749" s="25"/>
      <c r="GN749" s="25"/>
      <c r="GO749" s="25"/>
      <c r="GP749" s="25"/>
      <c r="GQ749" s="25"/>
      <c r="GR749" s="25"/>
      <c r="GS749" s="25"/>
      <c r="GT749" s="25"/>
      <c r="GU749" s="25"/>
      <c r="GV749" s="25"/>
      <c r="GW749" s="25"/>
      <c r="GX749" s="25"/>
      <c r="GY749" s="25"/>
      <c r="GZ749" s="25"/>
      <c r="HA749" s="25"/>
      <c r="HB749" s="25"/>
      <c r="HC749" s="25"/>
      <c r="HD749" s="25"/>
      <c r="HE749" s="25"/>
      <c r="HF749" s="25"/>
      <c r="HG749" s="25"/>
      <c r="HH749" s="25"/>
      <c r="HI749" s="25"/>
      <c r="HJ749" s="25"/>
      <c r="HK749" s="25"/>
      <c r="HL749" s="25"/>
      <c r="HM749" s="25"/>
      <c r="HN749" s="25"/>
      <c r="HO749" s="25"/>
      <c r="HP749" s="25"/>
      <c r="HQ749" s="25"/>
      <c r="HR749" s="25"/>
      <c r="HS749" s="25"/>
      <c r="HT749" s="25"/>
      <c r="HU749" s="25"/>
      <c r="HV749" s="25"/>
      <c r="HW749" s="25"/>
      <c r="HX749" s="25"/>
      <c r="HY749" s="25"/>
      <c r="HZ749" s="25"/>
      <c r="IA749" s="25"/>
      <c r="IB749" s="25"/>
      <c r="IC749" s="25"/>
      <c r="ID749" s="25"/>
      <c r="IE749" s="25"/>
      <c r="IF749" s="25"/>
      <c r="IG749" s="25"/>
      <c r="IH749" s="25"/>
      <c r="II749" s="25"/>
      <c r="IJ749" s="25"/>
      <c r="IK749" s="25"/>
      <c r="IL749" s="25"/>
      <c r="IM749" s="25"/>
      <c r="IN749" s="25"/>
      <c r="IO749" s="25"/>
      <c r="IP749" s="25"/>
      <c r="IQ749" s="25"/>
      <c r="IR749" s="25"/>
      <c r="IS749" s="25"/>
      <c r="IT749" s="25"/>
      <c r="IU749" s="25"/>
      <c r="IV749" s="25"/>
      <c r="IW749" s="25"/>
      <c r="IX749" s="25"/>
      <c r="IY749" s="25"/>
      <c r="IZ749" s="25"/>
      <c r="JA749" s="25"/>
      <c r="JB749" s="25"/>
      <c r="JC749" s="25"/>
      <c r="JD749" s="25"/>
      <c r="JE749" s="25"/>
      <c r="JF749" s="25"/>
      <c r="JG749" s="25"/>
      <c r="JH749" s="25"/>
      <c r="JI749" s="25"/>
      <c r="JJ749" s="25"/>
      <c r="JK749" s="25"/>
      <c r="JL749" s="25"/>
      <c r="JM749" s="25"/>
      <c r="JN749" s="25"/>
      <c r="JO749" s="25"/>
      <c r="JP749" s="25"/>
      <c r="JQ749" s="25"/>
      <c r="JR749" s="25"/>
      <c r="JS749" s="25"/>
      <c r="JT749" s="25"/>
      <c r="JU749" s="25"/>
      <c r="JV749" s="25"/>
      <c r="JW749" s="25"/>
      <c r="JX749" s="25"/>
      <c r="JY749" s="25"/>
      <c r="JZ749" s="25"/>
      <c r="KA749" s="25"/>
      <c r="KB749" s="25"/>
      <c r="KC749" s="25"/>
      <c r="KD749" s="25"/>
      <c r="KE749" s="25"/>
      <c r="KF749" s="25"/>
      <c r="KG749" s="25"/>
      <c r="KH749" s="25"/>
      <c r="KI749" s="25"/>
      <c r="KJ749" s="25"/>
      <c r="KK749" s="25"/>
      <c r="KL749" s="25"/>
      <c r="KM749" s="25"/>
      <c r="KN749" s="25"/>
      <c r="KO749" s="25"/>
      <c r="KP749" s="25"/>
      <c r="KQ749" s="25"/>
      <c r="KR749" s="25"/>
      <c r="KS749" s="25"/>
      <c r="KT749" s="25"/>
      <c r="KU749" s="25"/>
      <c r="KV749" s="25"/>
      <c r="KW749" s="25"/>
      <c r="KX749" s="25"/>
      <c r="KY749" s="25"/>
      <c r="KZ749" s="25"/>
      <c r="LA749" s="25"/>
      <c r="LB749" s="25"/>
      <c r="LC749" s="25"/>
      <c r="LD749" s="25"/>
      <c r="LE749" s="25"/>
      <c r="LF749" s="25"/>
      <c r="LG749" s="25"/>
      <c r="LH749" s="25"/>
      <c r="LI749" s="25"/>
      <c r="LJ749" s="25"/>
      <c r="LK749" s="25"/>
      <c r="LL749" s="25"/>
      <c r="LM749" s="25"/>
      <c r="LN749" s="25"/>
      <c r="LO749" s="25"/>
      <c r="LP749" s="25"/>
      <c r="LQ749" s="25"/>
      <c r="LR749" s="25"/>
      <c r="LS749" s="25"/>
      <c r="LT749" s="25"/>
      <c r="LU749" s="25"/>
      <c r="LV749" s="25"/>
      <c r="LW749" s="25"/>
      <c r="LX749" s="25"/>
      <c r="LY749" s="25"/>
      <c r="LZ749" s="25"/>
      <c r="MA749" s="25"/>
      <c r="MB749" s="25"/>
      <c r="MC749" s="25"/>
      <c r="MD749" s="25"/>
      <c r="ME749" s="25"/>
      <c r="MF749" s="25"/>
      <c r="MG749" s="25"/>
      <c r="MH749" s="25"/>
      <c r="MI749" s="25"/>
      <c r="MJ749" s="25"/>
      <c r="MK749" s="25"/>
      <c r="ML749" s="25"/>
      <c r="MM749" s="25"/>
      <c r="MN749" s="25"/>
      <c r="MO749" s="25"/>
      <c r="MP749" s="25"/>
      <c r="MQ749" s="25"/>
      <c r="MR749" s="25"/>
      <c r="MS749" s="25"/>
      <c r="MT749" s="25"/>
      <c r="MU749" s="25"/>
      <c r="MV749" s="25"/>
      <c r="MW749" s="25"/>
      <c r="MX749" s="25"/>
      <c r="MY749" s="25"/>
      <c r="MZ749" s="25"/>
      <c r="NA749" s="25"/>
      <c r="NB749" s="25"/>
      <c r="NC749" s="25"/>
      <c r="ND749" s="25"/>
      <c r="NE749" s="25"/>
      <c r="NF749" s="25"/>
      <c r="NG749" s="25"/>
      <c r="NH749" s="25"/>
      <c r="NI749" s="25"/>
      <c r="NJ749" s="25"/>
      <c r="NK749" s="25"/>
      <c r="NL749" s="25"/>
      <c r="NM749" s="25"/>
      <c r="NN749" s="25"/>
      <c r="NO749" s="25"/>
      <c r="NP749" s="25"/>
      <c r="NQ749" s="25"/>
      <c r="NR749" s="25"/>
      <c r="NS749" s="25"/>
      <c r="NT749" s="25"/>
      <c r="NU749" s="25"/>
      <c r="NV749" s="25"/>
      <c r="NW749" s="25"/>
      <c r="NX749" s="25"/>
      <c r="NY749" s="25"/>
      <c r="NZ749" s="25"/>
      <c r="OA749" s="25"/>
      <c r="OB749" s="25"/>
      <c r="OC749" s="25"/>
      <c r="OD749" s="25"/>
      <c r="OE749" s="25"/>
      <c r="OF749" s="25"/>
      <c r="OG749" s="25"/>
      <c r="OH749" s="25"/>
      <c r="OI749" s="25"/>
      <c r="OJ749" s="25"/>
      <c r="OK749" s="25"/>
      <c r="OL749" s="25"/>
      <c r="OM749" s="25"/>
      <c r="ON749" s="25"/>
      <c r="OO749" s="25"/>
      <c r="OP749" s="25"/>
      <c r="OQ749" s="25"/>
      <c r="OR749" s="25"/>
      <c r="OS749" s="25"/>
      <c r="OT749" s="25"/>
      <c r="OU749" s="25"/>
      <c r="OV749" s="25"/>
      <c r="OW749" s="25"/>
      <c r="OX749" s="25"/>
      <c r="OY749" s="25"/>
      <c r="OZ749" s="25"/>
      <c r="PA749" s="25"/>
      <c r="PB749" s="25"/>
      <c r="PC749" s="25"/>
      <c r="PD749" s="25"/>
      <c r="PE749" s="25"/>
    </row>
    <row r="750" spans="1:42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  <c r="IY750" s="25"/>
      <c r="IZ750" s="25"/>
      <c r="JA750" s="25"/>
      <c r="JB750" s="25"/>
      <c r="JC750" s="25"/>
      <c r="JD750" s="25"/>
      <c r="JE750" s="25"/>
      <c r="JF750" s="25"/>
      <c r="JG750" s="25"/>
      <c r="JH750" s="25"/>
      <c r="JI750" s="25"/>
      <c r="JJ750" s="25"/>
      <c r="JK750" s="25"/>
      <c r="JL750" s="25"/>
      <c r="JM750" s="25"/>
      <c r="JN750" s="25"/>
      <c r="JO750" s="25"/>
      <c r="JP750" s="25"/>
      <c r="JQ750" s="25"/>
      <c r="JR750" s="25"/>
      <c r="JS750" s="25"/>
      <c r="JT750" s="25"/>
      <c r="JU750" s="25"/>
      <c r="JV750" s="25"/>
      <c r="JW750" s="25"/>
      <c r="JX750" s="25"/>
      <c r="JY750" s="25"/>
      <c r="JZ750" s="25"/>
      <c r="KA750" s="25"/>
      <c r="KB750" s="25"/>
      <c r="KC750" s="25"/>
      <c r="KD750" s="25"/>
      <c r="KE750" s="25"/>
      <c r="KF750" s="25"/>
      <c r="KG750" s="25"/>
      <c r="KH750" s="25"/>
      <c r="KI750" s="25"/>
      <c r="KJ750" s="25"/>
      <c r="KK750" s="25"/>
      <c r="KL750" s="25"/>
      <c r="KM750" s="25"/>
      <c r="KN750" s="25"/>
      <c r="KO750" s="25"/>
      <c r="KP750" s="25"/>
      <c r="KQ750" s="25"/>
      <c r="KR750" s="25"/>
      <c r="KS750" s="25"/>
      <c r="KT750" s="25"/>
      <c r="KU750" s="25"/>
      <c r="KV750" s="25"/>
      <c r="KW750" s="25"/>
      <c r="KX750" s="25"/>
      <c r="KY750" s="25"/>
      <c r="KZ750" s="25"/>
      <c r="LA750" s="25"/>
      <c r="LB750" s="25"/>
      <c r="LC750" s="25"/>
      <c r="LD750" s="25"/>
      <c r="LE750" s="25"/>
      <c r="LF750" s="25"/>
      <c r="LG750" s="25"/>
      <c r="LH750" s="25"/>
      <c r="LI750" s="25"/>
      <c r="LJ750" s="25"/>
      <c r="LK750" s="25"/>
      <c r="LL750" s="25"/>
      <c r="LM750" s="25"/>
      <c r="LN750" s="25"/>
      <c r="LO750" s="25"/>
      <c r="LP750" s="25"/>
      <c r="LQ750" s="25"/>
      <c r="LR750" s="25"/>
      <c r="LS750" s="25"/>
      <c r="LT750" s="25"/>
      <c r="LU750" s="25"/>
      <c r="LV750" s="25"/>
      <c r="LW750" s="25"/>
      <c r="LX750" s="25"/>
      <c r="LY750" s="25"/>
      <c r="LZ750" s="25"/>
      <c r="MA750" s="25"/>
      <c r="MB750" s="25"/>
      <c r="MC750" s="25"/>
      <c r="MD750" s="25"/>
      <c r="ME750" s="25"/>
      <c r="MF750" s="25"/>
      <c r="MG750" s="25"/>
      <c r="MH750" s="25"/>
      <c r="MI750" s="25"/>
      <c r="MJ750" s="25"/>
      <c r="MK750" s="25"/>
      <c r="ML750" s="25"/>
      <c r="MM750" s="25"/>
      <c r="MN750" s="25"/>
      <c r="MO750" s="25"/>
      <c r="MP750" s="25"/>
      <c r="MQ750" s="25"/>
      <c r="MR750" s="25"/>
      <c r="MS750" s="25"/>
      <c r="MT750" s="25"/>
      <c r="MU750" s="25"/>
      <c r="MV750" s="25"/>
      <c r="MW750" s="25"/>
      <c r="MX750" s="25"/>
      <c r="MY750" s="25"/>
      <c r="MZ750" s="25"/>
      <c r="NA750" s="25"/>
      <c r="NB750" s="25"/>
      <c r="NC750" s="25"/>
      <c r="ND750" s="25"/>
      <c r="NE750" s="25"/>
      <c r="NF750" s="25"/>
      <c r="NG750" s="25"/>
      <c r="NH750" s="25"/>
      <c r="NI750" s="25"/>
      <c r="NJ750" s="25"/>
      <c r="NK750" s="25"/>
      <c r="NL750" s="25"/>
      <c r="NM750" s="25"/>
      <c r="NN750" s="25"/>
      <c r="NO750" s="25"/>
      <c r="NP750" s="25"/>
      <c r="NQ750" s="25"/>
      <c r="NR750" s="25"/>
      <c r="NS750" s="25"/>
      <c r="NT750" s="25"/>
      <c r="NU750" s="25"/>
      <c r="NV750" s="25"/>
      <c r="NW750" s="25"/>
      <c r="NX750" s="25"/>
      <c r="NY750" s="25"/>
      <c r="NZ750" s="25"/>
      <c r="OA750" s="25"/>
      <c r="OB750" s="25"/>
      <c r="OC750" s="25"/>
      <c r="OD750" s="25"/>
      <c r="OE750" s="25"/>
      <c r="OF750" s="25"/>
      <c r="OG750" s="25"/>
      <c r="OH750" s="25"/>
      <c r="OI750" s="25"/>
      <c r="OJ750" s="25"/>
      <c r="OK750" s="25"/>
      <c r="OL750" s="25"/>
      <c r="OM750" s="25"/>
      <c r="ON750" s="25"/>
      <c r="OO750" s="25"/>
      <c r="OP750" s="25"/>
      <c r="OQ750" s="25"/>
      <c r="OR750" s="25"/>
      <c r="OS750" s="25"/>
      <c r="OT750" s="25"/>
      <c r="OU750" s="25"/>
      <c r="OV750" s="25"/>
      <c r="OW750" s="25"/>
      <c r="OX750" s="25"/>
      <c r="OY750" s="25"/>
      <c r="OZ750" s="25"/>
      <c r="PA750" s="25"/>
      <c r="PB750" s="25"/>
      <c r="PC750" s="25"/>
      <c r="PD750" s="25"/>
      <c r="PE750" s="25"/>
    </row>
    <row r="751" spans="1:42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  <c r="FZ751" s="25"/>
      <c r="GA751" s="25"/>
      <c r="GB751" s="25"/>
      <c r="GC751" s="25"/>
      <c r="GD751" s="25"/>
      <c r="GE751" s="25"/>
      <c r="GF751" s="25"/>
      <c r="GG751" s="25"/>
      <c r="GH751" s="25"/>
      <c r="GI751" s="25"/>
      <c r="GJ751" s="25"/>
      <c r="GK751" s="25"/>
      <c r="GL751" s="25"/>
      <c r="GM751" s="25"/>
      <c r="GN751" s="25"/>
      <c r="GO751" s="25"/>
      <c r="GP751" s="25"/>
      <c r="GQ751" s="25"/>
      <c r="GR751" s="25"/>
      <c r="GS751" s="25"/>
      <c r="GT751" s="25"/>
      <c r="GU751" s="25"/>
      <c r="GV751" s="25"/>
      <c r="GW751" s="25"/>
      <c r="GX751" s="25"/>
      <c r="GY751" s="25"/>
      <c r="GZ751" s="25"/>
      <c r="HA751" s="25"/>
      <c r="HB751" s="25"/>
      <c r="HC751" s="25"/>
      <c r="HD751" s="25"/>
      <c r="HE751" s="25"/>
      <c r="HF751" s="25"/>
      <c r="HG751" s="25"/>
      <c r="HH751" s="25"/>
      <c r="HI751" s="25"/>
      <c r="HJ751" s="25"/>
      <c r="HK751" s="25"/>
      <c r="HL751" s="25"/>
      <c r="HM751" s="25"/>
      <c r="HN751" s="25"/>
      <c r="HO751" s="25"/>
      <c r="HP751" s="25"/>
      <c r="HQ751" s="25"/>
      <c r="HR751" s="25"/>
      <c r="HS751" s="25"/>
      <c r="HT751" s="25"/>
      <c r="HU751" s="25"/>
      <c r="HV751" s="25"/>
      <c r="HW751" s="25"/>
      <c r="HX751" s="25"/>
      <c r="HY751" s="25"/>
      <c r="HZ751" s="25"/>
      <c r="IA751" s="25"/>
      <c r="IB751" s="25"/>
      <c r="IC751" s="25"/>
      <c r="ID751" s="25"/>
      <c r="IE751" s="25"/>
      <c r="IF751" s="25"/>
      <c r="IG751" s="25"/>
      <c r="IH751" s="25"/>
      <c r="II751" s="25"/>
      <c r="IJ751" s="25"/>
      <c r="IK751" s="25"/>
      <c r="IL751" s="25"/>
      <c r="IM751" s="25"/>
      <c r="IN751" s="25"/>
      <c r="IO751" s="25"/>
      <c r="IP751" s="25"/>
      <c r="IQ751" s="25"/>
      <c r="IR751" s="25"/>
      <c r="IS751" s="25"/>
      <c r="IT751" s="25"/>
      <c r="IU751" s="25"/>
      <c r="IV751" s="25"/>
      <c r="IW751" s="25"/>
      <c r="IX751" s="25"/>
      <c r="IY751" s="25"/>
      <c r="IZ751" s="25"/>
      <c r="JA751" s="25"/>
      <c r="JB751" s="25"/>
      <c r="JC751" s="25"/>
      <c r="JD751" s="25"/>
      <c r="JE751" s="25"/>
      <c r="JF751" s="25"/>
      <c r="JG751" s="25"/>
      <c r="JH751" s="25"/>
      <c r="JI751" s="25"/>
      <c r="JJ751" s="25"/>
      <c r="JK751" s="25"/>
      <c r="JL751" s="25"/>
      <c r="JM751" s="25"/>
      <c r="JN751" s="25"/>
      <c r="JO751" s="25"/>
      <c r="JP751" s="25"/>
      <c r="JQ751" s="25"/>
      <c r="JR751" s="25"/>
      <c r="JS751" s="25"/>
      <c r="JT751" s="25"/>
      <c r="JU751" s="25"/>
      <c r="JV751" s="25"/>
      <c r="JW751" s="25"/>
      <c r="JX751" s="25"/>
      <c r="JY751" s="25"/>
      <c r="JZ751" s="25"/>
      <c r="KA751" s="25"/>
      <c r="KB751" s="25"/>
      <c r="KC751" s="25"/>
      <c r="KD751" s="25"/>
      <c r="KE751" s="25"/>
      <c r="KF751" s="25"/>
      <c r="KG751" s="25"/>
      <c r="KH751" s="25"/>
      <c r="KI751" s="25"/>
      <c r="KJ751" s="25"/>
      <c r="KK751" s="25"/>
      <c r="KL751" s="25"/>
      <c r="KM751" s="25"/>
      <c r="KN751" s="25"/>
      <c r="KO751" s="25"/>
      <c r="KP751" s="25"/>
      <c r="KQ751" s="25"/>
      <c r="KR751" s="25"/>
      <c r="KS751" s="25"/>
      <c r="KT751" s="25"/>
      <c r="KU751" s="25"/>
      <c r="KV751" s="25"/>
      <c r="KW751" s="25"/>
      <c r="KX751" s="25"/>
      <c r="KY751" s="25"/>
      <c r="KZ751" s="25"/>
      <c r="LA751" s="25"/>
      <c r="LB751" s="25"/>
      <c r="LC751" s="25"/>
      <c r="LD751" s="25"/>
      <c r="LE751" s="25"/>
      <c r="LF751" s="25"/>
      <c r="LG751" s="25"/>
      <c r="LH751" s="25"/>
      <c r="LI751" s="25"/>
      <c r="LJ751" s="25"/>
      <c r="LK751" s="25"/>
      <c r="LL751" s="25"/>
      <c r="LM751" s="25"/>
      <c r="LN751" s="25"/>
      <c r="LO751" s="25"/>
      <c r="LP751" s="25"/>
      <c r="LQ751" s="25"/>
      <c r="LR751" s="25"/>
      <c r="LS751" s="25"/>
      <c r="LT751" s="25"/>
      <c r="LU751" s="25"/>
      <c r="LV751" s="25"/>
      <c r="LW751" s="25"/>
      <c r="LX751" s="25"/>
      <c r="LY751" s="25"/>
      <c r="LZ751" s="25"/>
      <c r="MA751" s="25"/>
      <c r="MB751" s="25"/>
      <c r="MC751" s="25"/>
      <c r="MD751" s="25"/>
      <c r="ME751" s="25"/>
      <c r="MF751" s="25"/>
      <c r="MG751" s="25"/>
      <c r="MH751" s="25"/>
      <c r="MI751" s="25"/>
      <c r="MJ751" s="25"/>
      <c r="MK751" s="25"/>
      <c r="ML751" s="25"/>
      <c r="MM751" s="25"/>
      <c r="MN751" s="25"/>
      <c r="MO751" s="25"/>
      <c r="MP751" s="25"/>
      <c r="MQ751" s="25"/>
      <c r="MR751" s="25"/>
      <c r="MS751" s="25"/>
      <c r="MT751" s="25"/>
      <c r="MU751" s="25"/>
      <c r="MV751" s="25"/>
      <c r="MW751" s="25"/>
      <c r="MX751" s="25"/>
      <c r="MY751" s="25"/>
      <c r="MZ751" s="25"/>
      <c r="NA751" s="25"/>
      <c r="NB751" s="25"/>
      <c r="NC751" s="25"/>
      <c r="ND751" s="25"/>
      <c r="NE751" s="25"/>
      <c r="NF751" s="25"/>
      <c r="NG751" s="25"/>
      <c r="NH751" s="25"/>
      <c r="NI751" s="25"/>
      <c r="NJ751" s="25"/>
      <c r="NK751" s="25"/>
      <c r="NL751" s="25"/>
      <c r="NM751" s="25"/>
      <c r="NN751" s="25"/>
      <c r="NO751" s="25"/>
      <c r="NP751" s="25"/>
      <c r="NQ751" s="25"/>
      <c r="NR751" s="25"/>
      <c r="NS751" s="25"/>
      <c r="NT751" s="25"/>
      <c r="NU751" s="25"/>
      <c r="NV751" s="25"/>
      <c r="NW751" s="25"/>
      <c r="NX751" s="25"/>
      <c r="NY751" s="25"/>
      <c r="NZ751" s="25"/>
      <c r="OA751" s="25"/>
      <c r="OB751" s="25"/>
      <c r="OC751" s="25"/>
      <c r="OD751" s="25"/>
      <c r="OE751" s="25"/>
      <c r="OF751" s="25"/>
      <c r="OG751" s="25"/>
      <c r="OH751" s="25"/>
      <c r="OI751" s="25"/>
      <c r="OJ751" s="25"/>
      <c r="OK751" s="25"/>
      <c r="OL751" s="25"/>
      <c r="OM751" s="25"/>
      <c r="ON751" s="25"/>
      <c r="OO751" s="25"/>
      <c r="OP751" s="25"/>
      <c r="OQ751" s="25"/>
      <c r="OR751" s="25"/>
      <c r="OS751" s="25"/>
      <c r="OT751" s="25"/>
      <c r="OU751" s="25"/>
      <c r="OV751" s="25"/>
      <c r="OW751" s="25"/>
      <c r="OX751" s="25"/>
      <c r="OY751" s="25"/>
      <c r="OZ751" s="25"/>
      <c r="PA751" s="25"/>
      <c r="PB751" s="25"/>
      <c r="PC751" s="25"/>
      <c r="PD751" s="25"/>
      <c r="PE751" s="25"/>
    </row>
    <row r="752" spans="1:42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  <c r="IY752" s="25"/>
      <c r="IZ752" s="25"/>
      <c r="JA752" s="25"/>
      <c r="JB752" s="25"/>
      <c r="JC752" s="25"/>
      <c r="JD752" s="25"/>
      <c r="JE752" s="25"/>
      <c r="JF752" s="25"/>
      <c r="JG752" s="25"/>
      <c r="JH752" s="25"/>
      <c r="JI752" s="25"/>
      <c r="JJ752" s="25"/>
      <c r="JK752" s="25"/>
      <c r="JL752" s="25"/>
      <c r="JM752" s="25"/>
      <c r="JN752" s="25"/>
      <c r="JO752" s="25"/>
      <c r="JP752" s="25"/>
      <c r="JQ752" s="25"/>
      <c r="JR752" s="25"/>
      <c r="JS752" s="25"/>
      <c r="JT752" s="25"/>
      <c r="JU752" s="25"/>
      <c r="JV752" s="25"/>
      <c r="JW752" s="25"/>
      <c r="JX752" s="25"/>
      <c r="JY752" s="25"/>
      <c r="JZ752" s="25"/>
      <c r="KA752" s="25"/>
      <c r="KB752" s="25"/>
      <c r="KC752" s="25"/>
      <c r="KD752" s="25"/>
      <c r="KE752" s="25"/>
      <c r="KF752" s="25"/>
      <c r="KG752" s="25"/>
      <c r="KH752" s="25"/>
      <c r="KI752" s="25"/>
      <c r="KJ752" s="25"/>
      <c r="KK752" s="25"/>
      <c r="KL752" s="25"/>
      <c r="KM752" s="25"/>
      <c r="KN752" s="25"/>
      <c r="KO752" s="25"/>
      <c r="KP752" s="25"/>
      <c r="KQ752" s="25"/>
      <c r="KR752" s="25"/>
      <c r="KS752" s="25"/>
      <c r="KT752" s="25"/>
      <c r="KU752" s="25"/>
      <c r="KV752" s="25"/>
      <c r="KW752" s="25"/>
      <c r="KX752" s="25"/>
      <c r="KY752" s="25"/>
      <c r="KZ752" s="25"/>
      <c r="LA752" s="25"/>
      <c r="LB752" s="25"/>
      <c r="LC752" s="25"/>
      <c r="LD752" s="25"/>
      <c r="LE752" s="25"/>
      <c r="LF752" s="25"/>
      <c r="LG752" s="25"/>
      <c r="LH752" s="25"/>
      <c r="LI752" s="25"/>
      <c r="LJ752" s="25"/>
      <c r="LK752" s="25"/>
      <c r="LL752" s="25"/>
      <c r="LM752" s="25"/>
      <c r="LN752" s="25"/>
      <c r="LO752" s="25"/>
      <c r="LP752" s="25"/>
      <c r="LQ752" s="25"/>
      <c r="LR752" s="25"/>
      <c r="LS752" s="25"/>
      <c r="LT752" s="25"/>
      <c r="LU752" s="25"/>
      <c r="LV752" s="25"/>
      <c r="LW752" s="25"/>
      <c r="LX752" s="25"/>
      <c r="LY752" s="25"/>
      <c r="LZ752" s="25"/>
      <c r="MA752" s="25"/>
      <c r="MB752" s="25"/>
      <c r="MC752" s="25"/>
      <c r="MD752" s="25"/>
      <c r="ME752" s="25"/>
      <c r="MF752" s="25"/>
      <c r="MG752" s="25"/>
      <c r="MH752" s="25"/>
      <c r="MI752" s="25"/>
      <c r="MJ752" s="25"/>
      <c r="MK752" s="25"/>
      <c r="ML752" s="25"/>
      <c r="MM752" s="25"/>
      <c r="MN752" s="25"/>
      <c r="MO752" s="25"/>
      <c r="MP752" s="25"/>
      <c r="MQ752" s="25"/>
      <c r="MR752" s="25"/>
      <c r="MS752" s="25"/>
      <c r="MT752" s="25"/>
      <c r="MU752" s="25"/>
      <c r="MV752" s="25"/>
      <c r="MW752" s="25"/>
      <c r="MX752" s="25"/>
      <c r="MY752" s="25"/>
      <c r="MZ752" s="25"/>
      <c r="NA752" s="25"/>
      <c r="NB752" s="25"/>
      <c r="NC752" s="25"/>
      <c r="ND752" s="25"/>
      <c r="NE752" s="25"/>
      <c r="NF752" s="25"/>
      <c r="NG752" s="25"/>
      <c r="NH752" s="25"/>
      <c r="NI752" s="25"/>
      <c r="NJ752" s="25"/>
      <c r="NK752" s="25"/>
      <c r="NL752" s="25"/>
      <c r="NM752" s="25"/>
      <c r="NN752" s="25"/>
      <c r="NO752" s="25"/>
      <c r="NP752" s="25"/>
      <c r="NQ752" s="25"/>
      <c r="NR752" s="25"/>
      <c r="NS752" s="25"/>
      <c r="NT752" s="25"/>
      <c r="NU752" s="25"/>
      <c r="NV752" s="25"/>
      <c r="NW752" s="25"/>
      <c r="NX752" s="25"/>
      <c r="NY752" s="25"/>
      <c r="NZ752" s="25"/>
      <c r="OA752" s="25"/>
      <c r="OB752" s="25"/>
      <c r="OC752" s="25"/>
      <c r="OD752" s="25"/>
      <c r="OE752" s="25"/>
      <c r="OF752" s="25"/>
      <c r="OG752" s="25"/>
      <c r="OH752" s="25"/>
      <c r="OI752" s="25"/>
      <c r="OJ752" s="25"/>
      <c r="OK752" s="25"/>
      <c r="OL752" s="25"/>
      <c r="OM752" s="25"/>
      <c r="ON752" s="25"/>
      <c r="OO752" s="25"/>
      <c r="OP752" s="25"/>
      <c r="OQ752" s="25"/>
      <c r="OR752" s="25"/>
      <c r="OS752" s="25"/>
      <c r="OT752" s="25"/>
      <c r="OU752" s="25"/>
      <c r="OV752" s="25"/>
      <c r="OW752" s="25"/>
      <c r="OX752" s="25"/>
      <c r="OY752" s="25"/>
      <c r="OZ752" s="25"/>
      <c r="PA752" s="25"/>
      <c r="PB752" s="25"/>
      <c r="PC752" s="25"/>
      <c r="PD752" s="25"/>
      <c r="PE752" s="25"/>
    </row>
    <row r="753" spans="1:42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  <c r="FZ753" s="25"/>
      <c r="GA753" s="25"/>
      <c r="GB753" s="25"/>
      <c r="GC753" s="25"/>
      <c r="GD753" s="25"/>
      <c r="GE753" s="25"/>
      <c r="GF753" s="25"/>
      <c r="GG753" s="25"/>
      <c r="GH753" s="25"/>
      <c r="GI753" s="25"/>
      <c r="GJ753" s="25"/>
      <c r="GK753" s="25"/>
      <c r="GL753" s="25"/>
      <c r="GM753" s="25"/>
      <c r="GN753" s="25"/>
      <c r="GO753" s="25"/>
      <c r="GP753" s="25"/>
      <c r="GQ753" s="25"/>
      <c r="GR753" s="25"/>
      <c r="GS753" s="25"/>
      <c r="GT753" s="25"/>
      <c r="GU753" s="25"/>
      <c r="GV753" s="25"/>
      <c r="GW753" s="25"/>
      <c r="GX753" s="25"/>
      <c r="GY753" s="25"/>
      <c r="GZ753" s="25"/>
      <c r="HA753" s="25"/>
      <c r="HB753" s="25"/>
      <c r="HC753" s="25"/>
      <c r="HD753" s="25"/>
      <c r="HE753" s="25"/>
      <c r="HF753" s="25"/>
      <c r="HG753" s="25"/>
      <c r="HH753" s="25"/>
      <c r="HI753" s="25"/>
      <c r="HJ753" s="25"/>
      <c r="HK753" s="25"/>
      <c r="HL753" s="25"/>
      <c r="HM753" s="25"/>
      <c r="HN753" s="25"/>
      <c r="HO753" s="25"/>
      <c r="HP753" s="25"/>
      <c r="HQ753" s="25"/>
      <c r="HR753" s="25"/>
      <c r="HS753" s="25"/>
      <c r="HT753" s="25"/>
      <c r="HU753" s="25"/>
      <c r="HV753" s="25"/>
      <c r="HW753" s="25"/>
      <c r="HX753" s="25"/>
      <c r="HY753" s="25"/>
      <c r="HZ753" s="25"/>
      <c r="IA753" s="25"/>
      <c r="IB753" s="25"/>
      <c r="IC753" s="25"/>
      <c r="ID753" s="25"/>
      <c r="IE753" s="25"/>
      <c r="IF753" s="25"/>
      <c r="IG753" s="25"/>
      <c r="IH753" s="25"/>
      <c r="II753" s="25"/>
      <c r="IJ753" s="25"/>
      <c r="IK753" s="25"/>
      <c r="IL753" s="25"/>
      <c r="IM753" s="25"/>
      <c r="IN753" s="25"/>
      <c r="IO753" s="25"/>
      <c r="IP753" s="25"/>
      <c r="IQ753" s="25"/>
      <c r="IR753" s="25"/>
      <c r="IS753" s="25"/>
      <c r="IT753" s="25"/>
      <c r="IU753" s="25"/>
      <c r="IV753" s="25"/>
      <c r="IW753" s="25"/>
      <c r="IX753" s="25"/>
      <c r="IY753" s="25"/>
      <c r="IZ753" s="25"/>
      <c r="JA753" s="25"/>
      <c r="JB753" s="25"/>
      <c r="JC753" s="25"/>
      <c r="JD753" s="25"/>
      <c r="JE753" s="25"/>
      <c r="JF753" s="25"/>
      <c r="JG753" s="25"/>
      <c r="JH753" s="25"/>
      <c r="JI753" s="25"/>
      <c r="JJ753" s="25"/>
      <c r="JK753" s="25"/>
      <c r="JL753" s="25"/>
      <c r="JM753" s="25"/>
      <c r="JN753" s="25"/>
      <c r="JO753" s="25"/>
      <c r="JP753" s="25"/>
      <c r="JQ753" s="25"/>
      <c r="JR753" s="25"/>
      <c r="JS753" s="25"/>
      <c r="JT753" s="25"/>
      <c r="JU753" s="25"/>
      <c r="JV753" s="25"/>
      <c r="JW753" s="25"/>
      <c r="JX753" s="25"/>
      <c r="JY753" s="25"/>
      <c r="JZ753" s="25"/>
      <c r="KA753" s="25"/>
      <c r="KB753" s="25"/>
      <c r="KC753" s="25"/>
      <c r="KD753" s="25"/>
      <c r="KE753" s="25"/>
      <c r="KF753" s="25"/>
      <c r="KG753" s="25"/>
      <c r="KH753" s="25"/>
      <c r="KI753" s="25"/>
      <c r="KJ753" s="25"/>
      <c r="KK753" s="25"/>
      <c r="KL753" s="25"/>
      <c r="KM753" s="25"/>
      <c r="KN753" s="25"/>
      <c r="KO753" s="25"/>
      <c r="KP753" s="25"/>
      <c r="KQ753" s="25"/>
      <c r="KR753" s="25"/>
      <c r="KS753" s="25"/>
      <c r="KT753" s="25"/>
      <c r="KU753" s="25"/>
      <c r="KV753" s="25"/>
      <c r="KW753" s="25"/>
      <c r="KX753" s="25"/>
      <c r="KY753" s="25"/>
      <c r="KZ753" s="25"/>
      <c r="LA753" s="25"/>
      <c r="LB753" s="25"/>
      <c r="LC753" s="25"/>
      <c r="LD753" s="25"/>
      <c r="LE753" s="25"/>
      <c r="LF753" s="25"/>
      <c r="LG753" s="25"/>
      <c r="LH753" s="25"/>
      <c r="LI753" s="25"/>
      <c r="LJ753" s="25"/>
      <c r="LK753" s="25"/>
      <c r="LL753" s="25"/>
      <c r="LM753" s="25"/>
      <c r="LN753" s="25"/>
      <c r="LO753" s="25"/>
      <c r="LP753" s="25"/>
      <c r="LQ753" s="25"/>
      <c r="LR753" s="25"/>
      <c r="LS753" s="25"/>
      <c r="LT753" s="25"/>
      <c r="LU753" s="25"/>
      <c r="LV753" s="25"/>
      <c r="LW753" s="25"/>
      <c r="LX753" s="25"/>
      <c r="LY753" s="25"/>
      <c r="LZ753" s="25"/>
      <c r="MA753" s="25"/>
      <c r="MB753" s="25"/>
      <c r="MC753" s="25"/>
      <c r="MD753" s="25"/>
      <c r="ME753" s="25"/>
      <c r="MF753" s="25"/>
      <c r="MG753" s="25"/>
      <c r="MH753" s="25"/>
      <c r="MI753" s="25"/>
      <c r="MJ753" s="25"/>
      <c r="MK753" s="25"/>
      <c r="ML753" s="25"/>
      <c r="MM753" s="25"/>
      <c r="MN753" s="25"/>
      <c r="MO753" s="25"/>
      <c r="MP753" s="25"/>
      <c r="MQ753" s="25"/>
      <c r="MR753" s="25"/>
      <c r="MS753" s="25"/>
      <c r="MT753" s="25"/>
      <c r="MU753" s="25"/>
      <c r="MV753" s="25"/>
      <c r="MW753" s="25"/>
      <c r="MX753" s="25"/>
      <c r="MY753" s="25"/>
      <c r="MZ753" s="25"/>
      <c r="NA753" s="25"/>
      <c r="NB753" s="25"/>
      <c r="NC753" s="25"/>
      <c r="ND753" s="25"/>
      <c r="NE753" s="25"/>
      <c r="NF753" s="25"/>
      <c r="NG753" s="25"/>
      <c r="NH753" s="25"/>
      <c r="NI753" s="25"/>
      <c r="NJ753" s="25"/>
      <c r="NK753" s="25"/>
      <c r="NL753" s="25"/>
      <c r="NM753" s="25"/>
      <c r="NN753" s="25"/>
      <c r="NO753" s="25"/>
      <c r="NP753" s="25"/>
      <c r="NQ753" s="25"/>
      <c r="NR753" s="25"/>
      <c r="NS753" s="25"/>
      <c r="NT753" s="25"/>
      <c r="NU753" s="25"/>
      <c r="NV753" s="25"/>
      <c r="NW753" s="25"/>
      <c r="NX753" s="25"/>
      <c r="NY753" s="25"/>
      <c r="NZ753" s="25"/>
      <c r="OA753" s="25"/>
      <c r="OB753" s="25"/>
      <c r="OC753" s="25"/>
      <c r="OD753" s="25"/>
      <c r="OE753" s="25"/>
      <c r="OF753" s="25"/>
      <c r="OG753" s="25"/>
      <c r="OH753" s="25"/>
      <c r="OI753" s="25"/>
      <c r="OJ753" s="25"/>
      <c r="OK753" s="25"/>
      <c r="OL753" s="25"/>
      <c r="OM753" s="25"/>
      <c r="ON753" s="25"/>
      <c r="OO753" s="25"/>
      <c r="OP753" s="25"/>
      <c r="OQ753" s="25"/>
      <c r="OR753" s="25"/>
      <c r="OS753" s="25"/>
      <c r="OT753" s="25"/>
      <c r="OU753" s="25"/>
      <c r="OV753" s="25"/>
      <c r="OW753" s="25"/>
      <c r="OX753" s="25"/>
      <c r="OY753" s="25"/>
      <c r="OZ753" s="25"/>
      <c r="PA753" s="25"/>
      <c r="PB753" s="25"/>
      <c r="PC753" s="25"/>
      <c r="PD753" s="25"/>
      <c r="PE753" s="25"/>
    </row>
    <row r="754" spans="1:42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  <c r="IY754" s="25"/>
      <c r="IZ754" s="25"/>
      <c r="JA754" s="25"/>
      <c r="JB754" s="25"/>
      <c r="JC754" s="25"/>
      <c r="JD754" s="25"/>
      <c r="JE754" s="25"/>
      <c r="JF754" s="25"/>
      <c r="JG754" s="25"/>
      <c r="JH754" s="25"/>
      <c r="JI754" s="25"/>
      <c r="JJ754" s="25"/>
      <c r="JK754" s="25"/>
      <c r="JL754" s="25"/>
      <c r="JM754" s="25"/>
      <c r="JN754" s="25"/>
      <c r="JO754" s="25"/>
      <c r="JP754" s="25"/>
      <c r="JQ754" s="25"/>
      <c r="JR754" s="25"/>
      <c r="JS754" s="25"/>
      <c r="JT754" s="25"/>
      <c r="JU754" s="25"/>
      <c r="JV754" s="25"/>
      <c r="JW754" s="25"/>
      <c r="JX754" s="25"/>
      <c r="JY754" s="25"/>
      <c r="JZ754" s="25"/>
      <c r="KA754" s="25"/>
      <c r="KB754" s="25"/>
      <c r="KC754" s="25"/>
      <c r="KD754" s="25"/>
      <c r="KE754" s="25"/>
      <c r="KF754" s="25"/>
      <c r="KG754" s="25"/>
      <c r="KH754" s="25"/>
      <c r="KI754" s="25"/>
      <c r="KJ754" s="25"/>
      <c r="KK754" s="25"/>
      <c r="KL754" s="25"/>
      <c r="KM754" s="25"/>
      <c r="KN754" s="25"/>
      <c r="KO754" s="25"/>
      <c r="KP754" s="25"/>
      <c r="KQ754" s="25"/>
      <c r="KR754" s="25"/>
      <c r="KS754" s="25"/>
      <c r="KT754" s="25"/>
      <c r="KU754" s="25"/>
      <c r="KV754" s="25"/>
      <c r="KW754" s="25"/>
      <c r="KX754" s="25"/>
      <c r="KY754" s="25"/>
      <c r="KZ754" s="25"/>
      <c r="LA754" s="25"/>
      <c r="LB754" s="25"/>
      <c r="LC754" s="25"/>
      <c r="LD754" s="25"/>
      <c r="LE754" s="25"/>
      <c r="LF754" s="25"/>
      <c r="LG754" s="25"/>
      <c r="LH754" s="25"/>
      <c r="LI754" s="25"/>
      <c r="LJ754" s="25"/>
      <c r="LK754" s="25"/>
      <c r="LL754" s="25"/>
      <c r="LM754" s="25"/>
      <c r="LN754" s="25"/>
      <c r="LO754" s="25"/>
      <c r="LP754" s="25"/>
      <c r="LQ754" s="25"/>
      <c r="LR754" s="25"/>
      <c r="LS754" s="25"/>
      <c r="LT754" s="25"/>
      <c r="LU754" s="25"/>
      <c r="LV754" s="25"/>
      <c r="LW754" s="25"/>
      <c r="LX754" s="25"/>
      <c r="LY754" s="25"/>
      <c r="LZ754" s="25"/>
      <c r="MA754" s="25"/>
      <c r="MB754" s="25"/>
      <c r="MC754" s="25"/>
      <c r="MD754" s="25"/>
      <c r="ME754" s="25"/>
      <c r="MF754" s="25"/>
      <c r="MG754" s="25"/>
      <c r="MH754" s="25"/>
      <c r="MI754" s="25"/>
      <c r="MJ754" s="25"/>
      <c r="MK754" s="25"/>
      <c r="ML754" s="25"/>
      <c r="MM754" s="25"/>
      <c r="MN754" s="25"/>
      <c r="MO754" s="25"/>
      <c r="MP754" s="25"/>
      <c r="MQ754" s="25"/>
      <c r="MR754" s="25"/>
      <c r="MS754" s="25"/>
      <c r="MT754" s="25"/>
      <c r="MU754" s="25"/>
      <c r="MV754" s="25"/>
      <c r="MW754" s="25"/>
      <c r="MX754" s="25"/>
      <c r="MY754" s="25"/>
      <c r="MZ754" s="25"/>
      <c r="NA754" s="25"/>
      <c r="NB754" s="25"/>
      <c r="NC754" s="25"/>
      <c r="ND754" s="25"/>
      <c r="NE754" s="25"/>
      <c r="NF754" s="25"/>
      <c r="NG754" s="25"/>
      <c r="NH754" s="25"/>
      <c r="NI754" s="25"/>
      <c r="NJ754" s="25"/>
      <c r="NK754" s="25"/>
      <c r="NL754" s="25"/>
      <c r="NM754" s="25"/>
      <c r="NN754" s="25"/>
      <c r="NO754" s="25"/>
      <c r="NP754" s="25"/>
      <c r="NQ754" s="25"/>
      <c r="NR754" s="25"/>
      <c r="NS754" s="25"/>
      <c r="NT754" s="25"/>
      <c r="NU754" s="25"/>
      <c r="NV754" s="25"/>
      <c r="NW754" s="25"/>
      <c r="NX754" s="25"/>
      <c r="NY754" s="25"/>
      <c r="NZ754" s="25"/>
      <c r="OA754" s="25"/>
      <c r="OB754" s="25"/>
      <c r="OC754" s="25"/>
      <c r="OD754" s="25"/>
      <c r="OE754" s="25"/>
      <c r="OF754" s="25"/>
      <c r="OG754" s="25"/>
      <c r="OH754" s="25"/>
      <c r="OI754" s="25"/>
      <c r="OJ754" s="25"/>
      <c r="OK754" s="25"/>
      <c r="OL754" s="25"/>
      <c r="OM754" s="25"/>
      <c r="ON754" s="25"/>
      <c r="OO754" s="25"/>
      <c r="OP754" s="25"/>
      <c r="OQ754" s="25"/>
      <c r="OR754" s="25"/>
      <c r="OS754" s="25"/>
      <c r="OT754" s="25"/>
      <c r="OU754" s="25"/>
      <c r="OV754" s="25"/>
      <c r="OW754" s="25"/>
      <c r="OX754" s="25"/>
      <c r="OY754" s="25"/>
      <c r="OZ754" s="25"/>
      <c r="PA754" s="25"/>
      <c r="PB754" s="25"/>
      <c r="PC754" s="25"/>
      <c r="PD754" s="25"/>
      <c r="PE754" s="25"/>
    </row>
    <row r="755" spans="1:42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  <c r="FZ755" s="25"/>
      <c r="GA755" s="25"/>
      <c r="GB755" s="25"/>
      <c r="GC755" s="25"/>
      <c r="GD755" s="25"/>
      <c r="GE755" s="25"/>
      <c r="GF755" s="25"/>
      <c r="GG755" s="25"/>
      <c r="GH755" s="25"/>
      <c r="GI755" s="25"/>
      <c r="GJ755" s="25"/>
      <c r="GK755" s="25"/>
      <c r="GL755" s="25"/>
      <c r="GM755" s="25"/>
      <c r="GN755" s="25"/>
      <c r="GO755" s="25"/>
      <c r="GP755" s="25"/>
      <c r="GQ755" s="25"/>
      <c r="GR755" s="25"/>
      <c r="GS755" s="25"/>
      <c r="GT755" s="25"/>
      <c r="GU755" s="25"/>
      <c r="GV755" s="25"/>
      <c r="GW755" s="25"/>
      <c r="GX755" s="25"/>
      <c r="GY755" s="25"/>
      <c r="GZ755" s="25"/>
      <c r="HA755" s="25"/>
      <c r="HB755" s="25"/>
      <c r="HC755" s="25"/>
      <c r="HD755" s="25"/>
      <c r="HE755" s="25"/>
      <c r="HF755" s="25"/>
      <c r="HG755" s="25"/>
      <c r="HH755" s="25"/>
      <c r="HI755" s="25"/>
      <c r="HJ755" s="25"/>
      <c r="HK755" s="25"/>
      <c r="HL755" s="25"/>
      <c r="HM755" s="25"/>
      <c r="HN755" s="25"/>
      <c r="HO755" s="25"/>
      <c r="HP755" s="25"/>
      <c r="HQ755" s="25"/>
      <c r="HR755" s="25"/>
      <c r="HS755" s="25"/>
      <c r="HT755" s="25"/>
      <c r="HU755" s="25"/>
      <c r="HV755" s="25"/>
      <c r="HW755" s="25"/>
      <c r="HX755" s="25"/>
      <c r="HY755" s="25"/>
      <c r="HZ755" s="25"/>
      <c r="IA755" s="25"/>
      <c r="IB755" s="25"/>
      <c r="IC755" s="25"/>
      <c r="ID755" s="25"/>
      <c r="IE755" s="25"/>
      <c r="IF755" s="25"/>
      <c r="IG755" s="25"/>
      <c r="IH755" s="25"/>
      <c r="II755" s="25"/>
      <c r="IJ755" s="25"/>
      <c r="IK755" s="25"/>
      <c r="IL755" s="25"/>
      <c r="IM755" s="25"/>
      <c r="IN755" s="25"/>
      <c r="IO755" s="25"/>
      <c r="IP755" s="25"/>
      <c r="IQ755" s="25"/>
      <c r="IR755" s="25"/>
      <c r="IS755" s="25"/>
      <c r="IT755" s="25"/>
      <c r="IU755" s="25"/>
      <c r="IV755" s="25"/>
      <c r="IW755" s="25"/>
      <c r="IX755" s="25"/>
      <c r="IY755" s="25"/>
      <c r="IZ755" s="25"/>
      <c r="JA755" s="25"/>
      <c r="JB755" s="25"/>
      <c r="JC755" s="25"/>
      <c r="JD755" s="25"/>
      <c r="JE755" s="25"/>
      <c r="JF755" s="25"/>
      <c r="JG755" s="25"/>
      <c r="JH755" s="25"/>
      <c r="JI755" s="25"/>
      <c r="JJ755" s="25"/>
      <c r="JK755" s="25"/>
      <c r="JL755" s="25"/>
      <c r="JM755" s="25"/>
      <c r="JN755" s="25"/>
      <c r="JO755" s="25"/>
      <c r="JP755" s="25"/>
      <c r="JQ755" s="25"/>
      <c r="JR755" s="25"/>
      <c r="JS755" s="25"/>
      <c r="JT755" s="25"/>
      <c r="JU755" s="25"/>
      <c r="JV755" s="25"/>
      <c r="JW755" s="25"/>
      <c r="JX755" s="25"/>
      <c r="JY755" s="25"/>
      <c r="JZ755" s="25"/>
      <c r="KA755" s="25"/>
      <c r="KB755" s="25"/>
      <c r="KC755" s="25"/>
      <c r="KD755" s="25"/>
      <c r="KE755" s="25"/>
      <c r="KF755" s="25"/>
      <c r="KG755" s="25"/>
      <c r="KH755" s="25"/>
      <c r="KI755" s="25"/>
      <c r="KJ755" s="25"/>
      <c r="KK755" s="25"/>
      <c r="KL755" s="25"/>
      <c r="KM755" s="25"/>
      <c r="KN755" s="25"/>
      <c r="KO755" s="25"/>
      <c r="KP755" s="25"/>
      <c r="KQ755" s="25"/>
      <c r="KR755" s="25"/>
      <c r="KS755" s="25"/>
      <c r="KT755" s="25"/>
      <c r="KU755" s="25"/>
      <c r="KV755" s="25"/>
      <c r="KW755" s="25"/>
      <c r="KX755" s="25"/>
      <c r="KY755" s="25"/>
      <c r="KZ755" s="25"/>
      <c r="LA755" s="25"/>
      <c r="LB755" s="25"/>
      <c r="LC755" s="25"/>
      <c r="LD755" s="25"/>
      <c r="LE755" s="25"/>
      <c r="LF755" s="25"/>
      <c r="LG755" s="25"/>
      <c r="LH755" s="25"/>
      <c r="LI755" s="25"/>
      <c r="LJ755" s="25"/>
      <c r="LK755" s="25"/>
      <c r="LL755" s="25"/>
      <c r="LM755" s="25"/>
      <c r="LN755" s="25"/>
      <c r="LO755" s="25"/>
      <c r="LP755" s="25"/>
      <c r="LQ755" s="25"/>
      <c r="LR755" s="25"/>
      <c r="LS755" s="25"/>
      <c r="LT755" s="25"/>
      <c r="LU755" s="25"/>
      <c r="LV755" s="25"/>
      <c r="LW755" s="25"/>
      <c r="LX755" s="25"/>
      <c r="LY755" s="25"/>
      <c r="LZ755" s="25"/>
      <c r="MA755" s="25"/>
      <c r="MB755" s="25"/>
      <c r="MC755" s="25"/>
      <c r="MD755" s="25"/>
      <c r="ME755" s="25"/>
      <c r="MF755" s="25"/>
      <c r="MG755" s="25"/>
      <c r="MH755" s="25"/>
      <c r="MI755" s="25"/>
      <c r="MJ755" s="25"/>
      <c r="MK755" s="25"/>
      <c r="ML755" s="25"/>
      <c r="MM755" s="25"/>
      <c r="MN755" s="25"/>
      <c r="MO755" s="25"/>
      <c r="MP755" s="25"/>
      <c r="MQ755" s="25"/>
      <c r="MR755" s="25"/>
      <c r="MS755" s="25"/>
      <c r="MT755" s="25"/>
      <c r="MU755" s="25"/>
      <c r="MV755" s="25"/>
      <c r="MW755" s="25"/>
      <c r="MX755" s="25"/>
      <c r="MY755" s="25"/>
      <c r="MZ755" s="25"/>
      <c r="NA755" s="25"/>
      <c r="NB755" s="25"/>
      <c r="NC755" s="25"/>
      <c r="ND755" s="25"/>
      <c r="NE755" s="25"/>
      <c r="NF755" s="25"/>
      <c r="NG755" s="25"/>
      <c r="NH755" s="25"/>
      <c r="NI755" s="25"/>
      <c r="NJ755" s="25"/>
      <c r="NK755" s="25"/>
      <c r="NL755" s="25"/>
      <c r="NM755" s="25"/>
      <c r="NN755" s="25"/>
      <c r="NO755" s="25"/>
      <c r="NP755" s="25"/>
      <c r="NQ755" s="25"/>
      <c r="NR755" s="25"/>
      <c r="NS755" s="25"/>
      <c r="NT755" s="25"/>
      <c r="NU755" s="25"/>
      <c r="NV755" s="25"/>
      <c r="NW755" s="25"/>
      <c r="NX755" s="25"/>
      <c r="NY755" s="25"/>
      <c r="NZ755" s="25"/>
      <c r="OA755" s="25"/>
      <c r="OB755" s="25"/>
      <c r="OC755" s="25"/>
      <c r="OD755" s="25"/>
      <c r="OE755" s="25"/>
      <c r="OF755" s="25"/>
      <c r="OG755" s="25"/>
      <c r="OH755" s="25"/>
      <c r="OI755" s="25"/>
      <c r="OJ755" s="25"/>
      <c r="OK755" s="25"/>
      <c r="OL755" s="25"/>
      <c r="OM755" s="25"/>
      <c r="ON755" s="25"/>
      <c r="OO755" s="25"/>
      <c r="OP755" s="25"/>
      <c r="OQ755" s="25"/>
      <c r="OR755" s="25"/>
      <c r="OS755" s="25"/>
      <c r="OT755" s="25"/>
      <c r="OU755" s="25"/>
      <c r="OV755" s="25"/>
      <c r="OW755" s="25"/>
      <c r="OX755" s="25"/>
      <c r="OY755" s="25"/>
      <c r="OZ755" s="25"/>
      <c r="PA755" s="25"/>
      <c r="PB755" s="25"/>
      <c r="PC755" s="25"/>
      <c r="PD755" s="25"/>
      <c r="PE755" s="25"/>
    </row>
    <row r="756" spans="1:42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  <c r="FZ756" s="25"/>
      <c r="GA756" s="25"/>
      <c r="GB756" s="25"/>
      <c r="GC756" s="25"/>
      <c r="GD756" s="25"/>
      <c r="GE756" s="25"/>
      <c r="GF756" s="25"/>
      <c r="GG756" s="25"/>
      <c r="GH756" s="25"/>
      <c r="GI756" s="25"/>
      <c r="GJ756" s="25"/>
      <c r="GK756" s="25"/>
      <c r="GL756" s="25"/>
      <c r="GM756" s="25"/>
      <c r="GN756" s="25"/>
      <c r="GO756" s="25"/>
      <c r="GP756" s="25"/>
      <c r="GQ756" s="25"/>
      <c r="GR756" s="25"/>
      <c r="GS756" s="25"/>
      <c r="GT756" s="25"/>
      <c r="GU756" s="25"/>
      <c r="GV756" s="25"/>
      <c r="GW756" s="25"/>
      <c r="GX756" s="25"/>
      <c r="GY756" s="25"/>
      <c r="GZ756" s="25"/>
      <c r="HA756" s="25"/>
      <c r="HB756" s="25"/>
      <c r="HC756" s="25"/>
      <c r="HD756" s="25"/>
      <c r="HE756" s="25"/>
      <c r="HF756" s="25"/>
      <c r="HG756" s="25"/>
      <c r="HH756" s="25"/>
      <c r="HI756" s="25"/>
      <c r="HJ756" s="25"/>
      <c r="HK756" s="25"/>
      <c r="HL756" s="25"/>
      <c r="HM756" s="25"/>
      <c r="HN756" s="25"/>
      <c r="HO756" s="25"/>
      <c r="HP756" s="25"/>
      <c r="HQ756" s="25"/>
      <c r="HR756" s="25"/>
      <c r="HS756" s="25"/>
      <c r="HT756" s="25"/>
      <c r="HU756" s="25"/>
      <c r="HV756" s="25"/>
      <c r="HW756" s="25"/>
      <c r="HX756" s="25"/>
      <c r="HY756" s="25"/>
      <c r="HZ756" s="25"/>
      <c r="IA756" s="25"/>
      <c r="IB756" s="25"/>
      <c r="IC756" s="25"/>
      <c r="ID756" s="25"/>
      <c r="IE756" s="25"/>
      <c r="IF756" s="25"/>
      <c r="IG756" s="25"/>
      <c r="IH756" s="25"/>
      <c r="II756" s="25"/>
      <c r="IJ756" s="25"/>
      <c r="IK756" s="25"/>
      <c r="IL756" s="25"/>
      <c r="IM756" s="25"/>
      <c r="IN756" s="25"/>
      <c r="IO756" s="25"/>
      <c r="IP756" s="25"/>
      <c r="IQ756" s="25"/>
      <c r="IR756" s="25"/>
      <c r="IS756" s="25"/>
      <c r="IT756" s="25"/>
      <c r="IU756" s="25"/>
      <c r="IV756" s="25"/>
      <c r="IW756" s="25"/>
      <c r="IX756" s="25"/>
      <c r="IY756" s="25"/>
      <c r="IZ756" s="25"/>
      <c r="JA756" s="25"/>
      <c r="JB756" s="25"/>
      <c r="JC756" s="25"/>
      <c r="JD756" s="25"/>
      <c r="JE756" s="25"/>
      <c r="JF756" s="25"/>
      <c r="JG756" s="25"/>
      <c r="JH756" s="25"/>
      <c r="JI756" s="25"/>
      <c r="JJ756" s="25"/>
      <c r="JK756" s="25"/>
      <c r="JL756" s="25"/>
      <c r="JM756" s="25"/>
      <c r="JN756" s="25"/>
      <c r="JO756" s="25"/>
      <c r="JP756" s="25"/>
      <c r="JQ756" s="25"/>
      <c r="JR756" s="25"/>
      <c r="JS756" s="25"/>
      <c r="JT756" s="25"/>
      <c r="JU756" s="25"/>
      <c r="JV756" s="25"/>
      <c r="JW756" s="25"/>
      <c r="JX756" s="25"/>
      <c r="JY756" s="25"/>
      <c r="JZ756" s="25"/>
      <c r="KA756" s="25"/>
      <c r="KB756" s="25"/>
      <c r="KC756" s="25"/>
      <c r="KD756" s="25"/>
      <c r="KE756" s="25"/>
      <c r="KF756" s="25"/>
      <c r="KG756" s="25"/>
      <c r="KH756" s="25"/>
      <c r="KI756" s="25"/>
      <c r="KJ756" s="25"/>
      <c r="KK756" s="25"/>
      <c r="KL756" s="25"/>
      <c r="KM756" s="25"/>
      <c r="KN756" s="25"/>
      <c r="KO756" s="25"/>
      <c r="KP756" s="25"/>
      <c r="KQ756" s="25"/>
      <c r="KR756" s="25"/>
      <c r="KS756" s="25"/>
      <c r="KT756" s="25"/>
      <c r="KU756" s="25"/>
      <c r="KV756" s="25"/>
      <c r="KW756" s="25"/>
      <c r="KX756" s="25"/>
      <c r="KY756" s="25"/>
      <c r="KZ756" s="25"/>
      <c r="LA756" s="25"/>
      <c r="LB756" s="25"/>
      <c r="LC756" s="25"/>
      <c r="LD756" s="25"/>
      <c r="LE756" s="25"/>
      <c r="LF756" s="25"/>
      <c r="LG756" s="25"/>
      <c r="LH756" s="25"/>
      <c r="LI756" s="25"/>
      <c r="LJ756" s="25"/>
      <c r="LK756" s="25"/>
      <c r="LL756" s="25"/>
      <c r="LM756" s="25"/>
      <c r="LN756" s="25"/>
      <c r="LO756" s="25"/>
      <c r="LP756" s="25"/>
      <c r="LQ756" s="25"/>
      <c r="LR756" s="25"/>
      <c r="LS756" s="25"/>
      <c r="LT756" s="25"/>
      <c r="LU756" s="25"/>
      <c r="LV756" s="25"/>
      <c r="LW756" s="25"/>
      <c r="LX756" s="25"/>
      <c r="LY756" s="25"/>
      <c r="LZ756" s="25"/>
      <c r="MA756" s="25"/>
      <c r="MB756" s="25"/>
      <c r="MC756" s="25"/>
      <c r="MD756" s="25"/>
      <c r="ME756" s="25"/>
      <c r="MF756" s="25"/>
      <c r="MG756" s="25"/>
      <c r="MH756" s="25"/>
      <c r="MI756" s="25"/>
      <c r="MJ756" s="25"/>
      <c r="MK756" s="25"/>
      <c r="ML756" s="25"/>
      <c r="MM756" s="25"/>
      <c r="MN756" s="25"/>
      <c r="MO756" s="25"/>
      <c r="MP756" s="25"/>
      <c r="MQ756" s="25"/>
      <c r="MR756" s="25"/>
      <c r="MS756" s="25"/>
      <c r="MT756" s="25"/>
      <c r="MU756" s="25"/>
      <c r="MV756" s="25"/>
      <c r="MW756" s="25"/>
      <c r="MX756" s="25"/>
      <c r="MY756" s="25"/>
      <c r="MZ756" s="25"/>
      <c r="NA756" s="25"/>
      <c r="NB756" s="25"/>
      <c r="NC756" s="25"/>
      <c r="ND756" s="25"/>
      <c r="NE756" s="25"/>
      <c r="NF756" s="25"/>
      <c r="NG756" s="25"/>
      <c r="NH756" s="25"/>
      <c r="NI756" s="25"/>
      <c r="NJ756" s="25"/>
      <c r="NK756" s="25"/>
      <c r="NL756" s="25"/>
      <c r="NM756" s="25"/>
      <c r="NN756" s="25"/>
      <c r="NO756" s="25"/>
      <c r="NP756" s="25"/>
      <c r="NQ756" s="25"/>
      <c r="NR756" s="25"/>
      <c r="NS756" s="25"/>
      <c r="NT756" s="25"/>
      <c r="NU756" s="25"/>
      <c r="NV756" s="25"/>
      <c r="NW756" s="25"/>
      <c r="NX756" s="25"/>
      <c r="NY756" s="25"/>
      <c r="NZ756" s="25"/>
      <c r="OA756" s="25"/>
      <c r="OB756" s="25"/>
      <c r="OC756" s="25"/>
      <c r="OD756" s="25"/>
      <c r="OE756" s="25"/>
      <c r="OF756" s="25"/>
      <c r="OG756" s="25"/>
      <c r="OH756" s="25"/>
      <c r="OI756" s="25"/>
      <c r="OJ756" s="25"/>
      <c r="OK756" s="25"/>
      <c r="OL756" s="25"/>
      <c r="OM756" s="25"/>
      <c r="ON756" s="25"/>
      <c r="OO756" s="25"/>
      <c r="OP756" s="25"/>
      <c r="OQ756" s="25"/>
      <c r="OR756" s="25"/>
      <c r="OS756" s="25"/>
      <c r="OT756" s="25"/>
      <c r="OU756" s="25"/>
      <c r="OV756" s="25"/>
      <c r="OW756" s="25"/>
      <c r="OX756" s="25"/>
      <c r="OY756" s="25"/>
      <c r="OZ756" s="25"/>
      <c r="PA756" s="25"/>
      <c r="PB756" s="25"/>
      <c r="PC756" s="25"/>
      <c r="PD756" s="25"/>
      <c r="PE756" s="25"/>
    </row>
    <row r="757" spans="1:42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  <c r="FL757" s="25"/>
      <c r="FM757" s="25"/>
      <c r="FN757" s="25"/>
      <c r="FO757" s="25"/>
      <c r="FP757" s="25"/>
      <c r="FQ757" s="25"/>
      <c r="FR757" s="25"/>
      <c r="FS757" s="25"/>
      <c r="FT757" s="25"/>
      <c r="FU757" s="25"/>
      <c r="FV757" s="25"/>
      <c r="FW757" s="25"/>
      <c r="FX757" s="25"/>
      <c r="FY757" s="25"/>
      <c r="FZ757" s="25"/>
      <c r="GA757" s="25"/>
      <c r="GB757" s="25"/>
      <c r="GC757" s="25"/>
      <c r="GD757" s="25"/>
      <c r="GE757" s="25"/>
      <c r="GF757" s="25"/>
      <c r="GG757" s="25"/>
      <c r="GH757" s="25"/>
      <c r="GI757" s="25"/>
      <c r="GJ757" s="25"/>
      <c r="GK757" s="25"/>
      <c r="GL757" s="25"/>
      <c r="GM757" s="25"/>
      <c r="GN757" s="25"/>
      <c r="GO757" s="25"/>
      <c r="GP757" s="25"/>
      <c r="GQ757" s="25"/>
      <c r="GR757" s="25"/>
      <c r="GS757" s="25"/>
      <c r="GT757" s="25"/>
      <c r="GU757" s="25"/>
      <c r="GV757" s="25"/>
      <c r="GW757" s="25"/>
      <c r="GX757" s="25"/>
      <c r="GY757" s="25"/>
      <c r="GZ757" s="25"/>
      <c r="HA757" s="25"/>
      <c r="HB757" s="25"/>
      <c r="HC757" s="25"/>
      <c r="HD757" s="25"/>
      <c r="HE757" s="25"/>
      <c r="HF757" s="25"/>
      <c r="HG757" s="25"/>
      <c r="HH757" s="25"/>
      <c r="HI757" s="25"/>
      <c r="HJ757" s="25"/>
      <c r="HK757" s="25"/>
      <c r="HL757" s="25"/>
      <c r="HM757" s="25"/>
      <c r="HN757" s="25"/>
      <c r="HO757" s="25"/>
      <c r="HP757" s="25"/>
      <c r="HQ757" s="25"/>
      <c r="HR757" s="25"/>
      <c r="HS757" s="25"/>
      <c r="HT757" s="25"/>
      <c r="HU757" s="25"/>
      <c r="HV757" s="25"/>
      <c r="HW757" s="25"/>
      <c r="HX757" s="25"/>
      <c r="HY757" s="25"/>
      <c r="HZ757" s="25"/>
      <c r="IA757" s="25"/>
      <c r="IB757" s="25"/>
      <c r="IC757" s="25"/>
      <c r="ID757" s="25"/>
      <c r="IE757" s="25"/>
      <c r="IF757" s="25"/>
      <c r="IG757" s="25"/>
      <c r="IH757" s="25"/>
      <c r="II757" s="25"/>
      <c r="IJ757" s="25"/>
      <c r="IK757" s="25"/>
      <c r="IL757" s="25"/>
      <c r="IM757" s="25"/>
      <c r="IN757" s="25"/>
      <c r="IO757" s="25"/>
      <c r="IP757" s="25"/>
      <c r="IQ757" s="25"/>
      <c r="IR757" s="25"/>
      <c r="IS757" s="25"/>
      <c r="IT757" s="25"/>
      <c r="IU757" s="25"/>
      <c r="IV757" s="25"/>
      <c r="IW757" s="25"/>
      <c r="IX757" s="25"/>
      <c r="IY757" s="25"/>
      <c r="IZ757" s="25"/>
      <c r="JA757" s="25"/>
      <c r="JB757" s="25"/>
      <c r="JC757" s="25"/>
      <c r="JD757" s="25"/>
      <c r="JE757" s="25"/>
      <c r="JF757" s="25"/>
      <c r="JG757" s="25"/>
      <c r="JH757" s="25"/>
      <c r="JI757" s="25"/>
      <c r="JJ757" s="25"/>
      <c r="JK757" s="25"/>
      <c r="JL757" s="25"/>
      <c r="JM757" s="25"/>
      <c r="JN757" s="25"/>
      <c r="JO757" s="25"/>
      <c r="JP757" s="25"/>
      <c r="JQ757" s="25"/>
      <c r="JR757" s="25"/>
      <c r="JS757" s="25"/>
      <c r="JT757" s="25"/>
      <c r="JU757" s="25"/>
      <c r="JV757" s="25"/>
      <c r="JW757" s="25"/>
      <c r="JX757" s="25"/>
      <c r="JY757" s="25"/>
      <c r="JZ757" s="25"/>
      <c r="KA757" s="25"/>
      <c r="KB757" s="25"/>
      <c r="KC757" s="25"/>
      <c r="KD757" s="25"/>
      <c r="KE757" s="25"/>
      <c r="KF757" s="25"/>
      <c r="KG757" s="25"/>
      <c r="KH757" s="25"/>
      <c r="KI757" s="25"/>
      <c r="KJ757" s="25"/>
      <c r="KK757" s="25"/>
      <c r="KL757" s="25"/>
      <c r="KM757" s="25"/>
      <c r="KN757" s="25"/>
      <c r="KO757" s="25"/>
      <c r="KP757" s="25"/>
      <c r="KQ757" s="25"/>
      <c r="KR757" s="25"/>
      <c r="KS757" s="25"/>
      <c r="KT757" s="25"/>
      <c r="KU757" s="25"/>
      <c r="KV757" s="25"/>
      <c r="KW757" s="25"/>
      <c r="KX757" s="25"/>
      <c r="KY757" s="25"/>
      <c r="KZ757" s="25"/>
      <c r="LA757" s="25"/>
      <c r="LB757" s="25"/>
      <c r="LC757" s="25"/>
      <c r="LD757" s="25"/>
      <c r="LE757" s="25"/>
      <c r="LF757" s="25"/>
      <c r="LG757" s="25"/>
      <c r="LH757" s="25"/>
      <c r="LI757" s="25"/>
      <c r="LJ757" s="25"/>
      <c r="LK757" s="25"/>
      <c r="LL757" s="25"/>
      <c r="LM757" s="25"/>
      <c r="LN757" s="25"/>
      <c r="LO757" s="25"/>
      <c r="LP757" s="25"/>
      <c r="LQ757" s="25"/>
      <c r="LR757" s="25"/>
      <c r="LS757" s="25"/>
      <c r="LT757" s="25"/>
      <c r="LU757" s="25"/>
      <c r="LV757" s="25"/>
      <c r="LW757" s="25"/>
      <c r="LX757" s="25"/>
      <c r="LY757" s="25"/>
      <c r="LZ757" s="25"/>
      <c r="MA757" s="25"/>
      <c r="MB757" s="25"/>
      <c r="MC757" s="25"/>
      <c r="MD757" s="25"/>
      <c r="ME757" s="25"/>
      <c r="MF757" s="25"/>
      <c r="MG757" s="25"/>
      <c r="MH757" s="25"/>
      <c r="MI757" s="25"/>
      <c r="MJ757" s="25"/>
      <c r="MK757" s="25"/>
      <c r="ML757" s="25"/>
      <c r="MM757" s="25"/>
      <c r="MN757" s="25"/>
      <c r="MO757" s="25"/>
      <c r="MP757" s="25"/>
      <c r="MQ757" s="25"/>
      <c r="MR757" s="25"/>
      <c r="MS757" s="25"/>
      <c r="MT757" s="25"/>
      <c r="MU757" s="25"/>
      <c r="MV757" s="25"/>
      <c r="MW757" s="25"/>
      <c r="MX757" s="25"/>
      <c r="MY757" s="25"/>
      <c r="MZ757" s="25"/>
      <c r="NA757" s="25"/>
      <c r="NB757" s="25"/>
      <c r="NC757" s="25"/>
      <c r="ND757" s="25"/>
      <c r="NE757" s="25"/>
      <c r="NF757" s="25"/>
      <c r="NG757" s="25"/>
      <c r="NH757" s="25"/>
      <c r="NI757" s="25"/>
      <c r="NJ757" s="25"/>
      <c r="NK757" s="25"/>
      <c r="NL757" s="25"/>
      <c r="NM757" s="25"/>
      <c r="NN757" s="25"/>
      <c r="NO757" s="25"/>
      <c r="NP757" s="25"/>
      <c r="NQ757" s="25"/>
      <c r="NR757" s="25"/>
      <c r="NS757" s="25"/>
      <c r="NT757" s="25"/>
      <c r="NU757" s="25"/>
      <c r="NV757" s="25"/>
      <c r="NW757" s="25"/>
      <c r="NX757" s="25"/>
      <c r="NY757" s="25"/>
      <c r="NZ757" s="25"/>
      <c r="OA757" s="25"/>
      <c r="OB757" s="25"/>
      <c r="OC757" s="25"/>
      <c r="OD757" s="25"/>
      <c r="OE757" s="25"/>
      <c r="OF757" s="25"/>
      <c r="OG757" s="25"/>
      <c r="OH757" s="25"/>
      <c r="OI757" s="25"/>
      <c r="OJ757" s="25"/>
      <c r="OK757" s="25"/>
      <c r="OL757" s="25"/>
      <c r="OM757" s="25"/>
      <c r="ON757" s="25"/>
      <c r="OO757" s="25"/>
      <c r="OP757" s="25"/>
      <c r="OQ757" s="25"/>
      <c r="OR757" s="25"/>
      <c r="OS757" s="25"/>
      <c r="OT757" s="25"/>
      <c r="OU757" s="25"/>
      <c r="OV757" s="25"/>
      <c r="OW757" s="25"/>
      <c r="OX757" s="25"/>
      <c r="OY757" s="25"/>
      <c r="OZ757" s="25"/>
      <c r="PA757" s="25"/>
      <c r="PB757" s="25"/>
      <c r="PC757" s="25"/>
      <c r="PD757" s="25"/>
      <c r="PE757" s="25"/>
    </row>
    <row r="758" spans="1:42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  <c r="FZ758" s="25"/>
      <c r="GA758" s="25"/>
      <c r="GB758" s="25"/>
      <c r="GC758" s="25"/>
      <c r="GD758" s="25"/>
      <c r="GE758" s="25"/>
      <c r="GF758" s="25"/>
      <c r="GG758" s="25"/>
      <c r="GH758" s="25"/>
      <c r="GI758" s="25"/>
      <c r="GJ758" s="25"/>
      <c r="GK758" s="25"/>
      <c r="GL758" s="25"/>
      <c r="GM758" s="25"/>
      <c r="GN758" s="25"/>
      <c r="GO758" s="25"/>
      <c r="GP758" s="25"/>
      <c r="GQ758" s="25"/>
      <c r="GR758" s="25"/>
      <c r="GS758" s="25"/>
      <c r="GT758" s="25"/>
      <c r="GU758" s="25"/>
      <c r="GV758" s="25"/>
      <c r="GW758" s="25"/>
      <c r="GX758" s="25"/>
      <c r="GY758" s="25"/>
      <c r="GZ758" s="25"/>
      <c r="HA758" s="25"/>
      <c r="HB758" s="25"/>
      <c r="HC758" s="25"/>
      <c r="HD758" s="25"/>
      <c r="HE758" s="25"/>
      <c r="HF758" s="25"/>
      <c r="HG758" s="25"/>
      <c r="HH758" s="25"/>
      <c r="HI758" s="25"/>
      <c r="HJ758" s="25"/>
      <c r="HK758" s="25"/>
      <c r="HL758" s="25"/>
      <c r="HM758" s="25"/>
      <c r="HN758" s="25"/>
      <c r="HO758" s="25"/>
      <c r="HP758" s="25"/>
      <c r="HQ758" s="25"/>
      <c r="HR758" s="25"/>
      <c r="HS758" s="25"/>
      <c r="HT758" s="25"/>
      <c r="HU758" s="25"/>
      <c r="HV758" s="25"/>
      <c r="HW758" s="25"/>
      <c r="HX758" s="25"/>
      <c r="HY758" s="25"/>
      <c r="HZ758" s="25"/>
      <c r="IA758" s="25"/>
      <c r="IB758" s="25"/>
      <c r="IC758" s="25"/>
      <c r="ID758" s="25"/>
      <c r="IE758" s="25"/>
      <c r="IF758" s="25"/>
      <c r="IG758" s="25"/>
      <c r="IH758" s="25"/>
      <c r="II758" s="25"/>
      <c r="IJ758" s="25"/>
      <c r="IK758" s="25"/>
      <c r="IL758" s="25"/>
      <c r="IM758" s="25"/>
      <c r="IN758" s="25"/>
      <c r="IO758" s="25"/>
      <c r="IP758" s="25"/>
      <c r="IQ758" s="25"/>
      <c r="IR758" s="25"/>
      <c r="IS758" s="25"/>
      <c r="IT758" s="25"/>
      <c r="IU758" s="25"/>
      <c r="IV758" s="25"/>
      <c r="IW758" s="25"/>
      <c r="IX758" s="25"/>
      <c r="IY758" s="25"/>
      <c r="IZ758" s="25"/>
      <c r="JA758" s="25"/>
      <c r="JB758" s="25"/>
      <c r="JC758" s="25"/>
      <c r="JD758" s="25"/>
      <c r="JE758" s="25"/>
      <c r="JF758" s="25"/>
      <c r="JG758" s="25"/>
      <c r="JH758" s="25"/>
      <c r="JI758" s="25"/>
      <c r="JJ758" s="25"/>
      <c r="JK758" s="25"/>
      <c r="JL758" s="25"/>
      <c r="JM758" s="25"/>
      <c r="JN758" s="25"/>
      <c r="JO758" s="25"/>
      <c r="JP758" s="25"/>
      <c r="JQ758" s="25"/>
      <c r="JR758" s="25"/>
      <c r="JS758" s="25"/>
      <c r="JT758" s="25"/>
      <c r="JU758" s="25"/>
      <c r="JV758" s="25"/>
      <c r="JW758" s="25"/>
      <c r="JX758" s="25"/>
      <c r="JY758" s="25"/>
      <c r="JZ758" s="25"/>
      <c r="KA758" s="25"/>
      <c r="KB758" s="25"/>
      <c r="KC758" s="25"/>
      <c r="KD758" s="25"/>
      <c r="KE758" s="25"/>
      <c r="KF758" s="25"/>
      <c r="KG758" s="25"/>
      <c r="KH758" s="25"/>
      <c r="KI758" s="25"/>
      <c r="KJ758" s="25"/>
      <c r="KK758" s="25"/>
      <c r="KL758" s="25"/>
      <c r="KM758" s="25"/>
      <c r="KN758" s="25"/>
      <c r="KO758" s="25"/>
      <c r="KP758" s="25"/>
      <c r="KQ758" s="25"/>
      <c r="KR758" s="25"/>
      <c r="KS758" s="25"/>
      <c r="KT758" s="25"/>
      <c r="KU758" s="25"/>
      <c r="KV758" s="25"/>
      <c r="KW758" s="25"/>
      <c r="KX758" s="25"/>
      <c r="KY758" s="25"/>
      <c r="KZ758" s="25"/>
      <c r="LA758" s="25"/>
      <c r="LB758" s="25"/>
      <c r="LC758" s="25"/>
      <c r="LD758" s="25"/>
      <c r="LE758" s="25"/>
      <c r="LF758" s="25"/>
      <c r="LG758" s="25"/>
      <c r="LH758" s="25"/>
      <c r="LI758" s="25"/>
      <c r="LJ758" s="25"/>
      <c r="LK758" s="25"/>
      <c r="LL758" s="25"/>
      <c r="LM758" s="25"/>
      <c r="LN758" s="25"/>
      <c r="LO758" s="25"/>
      <c r="LP758" s="25"/>
      <c r="LQ758" s="25"/>
      <c r="LR758" s="25"/>
      <c r="LS758" s="25"/>
      <c r="LT758" s="25"/>
      <c r="LU758" s="25"/>
      <c r="LV758" s="25"/>
      <c r="LW758" s="25"/>
      <c r="LX758" s="25"/>
      <c r="LY758" s="25"/>
      <c r="LZ758" s="25"/>
      <c r="MA758" s="25"/>
      <c r="MB758" s="25"/>
      <c r="MC758" s="25"/>
      <c r="MD758" s="25"/>
      <c r="ME758" s="25"/>
      <c r="MF758" s="25"/>
      <c r="MG758" s="25"/>
      <c r="MH758" s="25"/>
      <c r="MI758" s="25"/>
      <c r="MJ758" s="25"/>
      <c r="MK758" s="25"/>
      <c r="ML758" s="25"/>
      <c r="MM758" s="25"/>
      <c r="MN758" s="25"/>
      <c r="MO758" s="25"/>
      <c r="MP758" s="25"/>
      <c r="MQ758" s="25"/>
      <c r="MR758" s="25"/>
      <c r="MS758" s="25"/>
      <c r="MT758" s="25"/>
      <c r="MU758" s="25"/>
      <c r="MV758" s="25"/>
      <c r="MW758" s="25"/>
      <c r="MX758" s="25"/>
      <c r="MY758" s="25"/>
      <c r="MZ758" s="25"/>
      <c r="NA758" s="25"/>
      <c r="NB758" s="25"/>
      <c r="NC758" s="25"/>
      <c r="ND758" s="25"/>
      <c r="NE758" s="25"/>
      <c r="NF758" s="25"/>
      <c r="NG758" s="25"/>
      <c r="NH758" s="25"/>
      <c r="NI758" s="25"/>
      <c r="NJ758" s="25"/>
      <c r="NK758" s="25"/>
      <c r="NL758" s="25"/>
      <c r="NM758" s="25"/>
      <c r="NN758" s="25"/>
      <c r="NO758" s="25"/>
      <c r="NP758" s="25"/>
      <c r="NQ758" s="25"/>
      <c r="NR758" s="25"/>
      <c r="NS758" s="25"/>
      <c r="NT758" s="25"/>
      <c r="NU758" s="25"/>
      <c r="NV758" s="25"/>
      <c r="NW758" s="25"/>
      <c r="NX758" s="25"/>
      <c r="NY758" s="25"/>
      <c r="NZ758" s="25"/>
      <c r="OA758" s="25"/>
      <c r="OB758" s="25"/>
      <c r="OC758" s="25"/>
      <c r="OD758" s="25"/>
      <c r="OE758" s="25"/>
      <c r="OF758" s="25"/>
      <c r="OG758" s="25"/>
      <c r="OH758" s="25"/>
      <c r="OI758" s="25"/>
      <c r="OJ758" s="25"/>
      <c r="OK758" s="25"/>
      <c r="OL758" s="25"/>
      <c r="OM758" s="25"/>
      <c r="ON758" s="25"/>
      <c r="OO758" s="25"/>
      <c r="OP758" s="25"/>
      <c r="OQ758" s="25"/>
      <c r="OR758" s="25"/>
      <c r="OS758" s="25"/>
      <c r="OT758" s="25"/>
      <c r="OU758" s="25"/>
      <c r="OV758" s="25"/>
      <c r="OW758" s="25"/>
      <c r="OX758" s="25"/>
      <c r="OY758" s="25"/>
      <c r="OZ758" s="25"/>
      <c r="PA758" s="25"/>
      <c r="PB758" s="25"/>
      <c r="PC758" s="25"/>
      <c r="PD758" s="25"/>
      <c r="PE758" s="25"/>
    </row>
    <row r="759" spans="1:42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  <c r="FL759" s="25"/>
      <c r="FM759" s="25"/>
      <c r="FN759" s="25"/>
      <c r="FO759" s="25"/>
      <c r="FP759" s="25"/>
      <c r="FQ759" s="25"/>
      <c r="FR759" s="25"/>
      <c r="FS759" s="25"/>
      <c r="FT759" s="25"/>
      <c r="FU759" s="25"/>
      <c r="FV759" s="25"/>
      <c r="FW759" s="25"/>
      <c r="FX759" s="25"/>
      <c r="FY759" s="25"/>
      <c r="FZ759" s="25"/>
      <c r="GA759" s="25"/>
      <c r="GB759" s="25"/>
      <c r="GC759" s="25"/>
      <c r="GD759" s="25"/>
      <c r="GE759" s="25"/>
      <c r="GF759" s="25"/>
      <c r="GG759" s="25"/>
      <c r="GH759" s="25"/>
      <c r="GI759" s="25"/>
      <c r="GJ759" s="25"/>
      <c r="GK759" s="25"/>
      <c r="GL759" s="25"/>
      <c r="GM759" s="25"/>
      <c r="GN759" s="25"/>
      <c r="GO759" s="25"/>
      <c r="GP759" s="25"/>
      <c r="GQ759" s="25"/>
      <c r="GR759" s="25"/>
      <c r="GS759" s="25"/>
      <c r="GT759" s="25"/>
      <c r="GU759" s="25"/>
      <c r="GV759" s="25"/>
      <c r="GW759" s="25"/>
      <c r="GX759" s="25"/>
      <c r="GY759" s="25"/>
      <c r="GZ759" s="25"/>
      <c r="HA759" s="25"/>
      <c r="HB759" s="25"/>
      <c r="HC759" s="25"/>
      <c r="HD759" s="25"/>
      <c r="HE759" s="25"/>
      <c r="HF759" s="25"/>
      <c r="HG759" s="25"/>
      <c r="HH759" s="25"/>
      <c r="HI759" s="25"/>
      <c r="HJ759" s="25"/>
      <c r="HK759" s="25"/>
      <c r="HL759" s="25"/>
      <c r="HM759" s="25"/>
      <c r="HN759" s="25"/>
      <c r="HO759" s="25"/>
      <c r="HP759" s="25"/>
      <c r="HQ759" s="25"/>
      <c r="HR759" s="25"/>
      <c r="HS759" s="25"/>
      <c r="HT759" s="25"/>
      <c r="HU759" s="25"/>
      <c r="HV759" s="25"/>
      <c r="HW759" s="25"/>
      <c r="HX759" s="25"/>
      <c r="HY759" s="25"/>
      <c r="HZ759" s="25"/>
      <c r="IA759" s="25"/>
      <c r="IB759" s="25"/>
      <c r="IC759" s="25"/>
      <c r="ID759" s="25"/>
      <c r="IE759" s="25"/>
      <c r="IF759" s="25"/>
      <c r="IG759" s="25"/>
      <c r="IH759" s="25"/>
      <c r="II759" s="25"/>
      <c r="IJ759" s="25"/>
      <c r="IK759" s="25"/>
      <c r="IL759" s="25"/>
      <c r="IM759" s="25"/>
      <c r="IN759" s="25"/>
      <c r="IO759" s="25"/>
      <c r="IP759" s="25"/>
      <c r="IQ759" s="25"/>
      <c r="IR759" s="25"/>
      <c r="IS759" s="25"/>
      <c r="IT759" s="25"/>
      <c r="IU759" s="25"/>
      <c r="IV759" s="25"/>
      <c r="IW759" s="25"/>
      <c r="IX759" s="25"/>
      <c r="IY759" s="25"/>
      <c r="IZ759" s="25"/>
      <c r="JA759" s="25"/>
      <c r="JB759" s="25"/>
      <c r="JC759" s="25"/>
      <c r="JD759" s="25"/>
      <c r="JE759" s="25"/>
      <c r="JF759" s="25"/>
      <c r="JG759" s="25"/>
      <c r="JH759" s="25"/>
      <c r="JI759" s="25"/>
      <c r="JJ759" s="25"/>
      <c r="JK759" s="25"/>
      <c r="JL759" s="25"/>
      <c r="JM759" s="25"/>
      <c r="JN759" s="25"/>
      <c r="JO759" s="25"/>
      <c r="JP759" s="25"/>
      <c r="JQ759" s="25"/>
      <c r="JR759" s="25"/>
      <c r="JS759" s="25"/>
      <c r="JT759" s="25"/>
      <c r="JU759" s="25"/>
      <c r="JV759" s="25"/>
      <c r="JW759" s="25"/>
      <c r="JX759" s="25"/>
      <c r="JY759" s="25"/>
      <c r="JZ759" s="25"/>
      <c r="KA759" s="25"/>
      <c r="KB759" s="25"/>
      <c r="KC759" s="25"/>
      <c r="KD759" s="25"/>
      <c r="KE759" s="25"/>
      <c r="KF759" s="25"/>
      <c r="KG759" s="25"/>
      <c r="KH759" s="25"/>
      <c r="KI759" s="25"/>
      <c r="KJ759" s="25"/>
      <c r="KK759" s="25"/>
      <c r="KL759" s="25"/>
      <c r="KM759" s="25"/>
      <c r="KN759" s="25"/>
      <c r="KO759" s="25"/>
      <c r="KP759" s="25"/>
      <c r="KQ759" s="25"/>
      <c r="KR759" s="25"/>
      <c r="KS759" s="25"/>
      <c r="KT759" s="25"/>
      <c r="KU759" s="25"/>
      <c r="KV759" s="25"/>
      <c r="KW759" s="25"/>
      <c r="KX759" s="25"/>
      <c r="KY759" s="25"/>
      <c r="KZ759" s="25"/>
      <c r="LA759" s="25"/>
      <c r="LB759" s="25"/>
      <c r="LC759" s="25"/>
      <c r="LD759" s="25"/>
      <c r="LE759" s="25"/>
      <c r="LF759" s="25"/>
      <c r="LG759" s="25"/>
      <c r="LH759" s="25"/>
      <c r="LI759" s="25"/>
      <c r="LJ759" s="25"/>
      <c r="LK759" s="25"/>
      <c r="LL759" s="25"/>
      <c r="LM759" s="25"/>
      <c r="LN759" s="25"/>
      <c r="LO759" s="25"/>
      <c r="LP759" s="25"/>
      <c r="LQ759" s="25"/>
      <c r="LR759" s="25"/>
      <c r="LS759" s="25"/>
      <c r="LT759" s="25"/>
      <c r="LU759" s="25"/>
      <c r="LV759" s="25"/>
      <c r="LW759" s="25"/>
      <c r="LX759" s="25"/>
      <c r="LY759" s="25"/>
      <c r="LZ759" s="25"/>
      <c r="MA759" s="25"/>
      <c r="MB759" s="25"/>
      <c r="MC759" s="25"/>
      <c r="MD759" s="25"/>
      <c r="ME759" s="25"/>
      <c r="MF759" s="25"/>
      <c r="MG759" s="25"/>
      <c r="MH759" s="25"/>
      <c r="MI759" s="25"/>
      <c r="MJ759" s="25"/>
      <c r="MK759" s="25"/>
      <c r="ML759" s="25"/>
      <c r="MM759" s="25"/>
      <c r="MN759" s="25"/>
      <c r="MO759" s="25"/>
      <c r="MP759" s="25"/>
      <c r="MQ759" s="25"/>
      <c r="MR759" s="25"/>
      <c r="MS759" s="25"/>
      <c r="MT759" s="25"/>
      <c r="MU759" s="25"/>
      <c r="MV759" s="25"/>
      <c r="MW759" s="25"/>
      <c r="MX759" s="25"/>
      <c r="MY759" s="25"/>
      <c r="MZ759" s="25"/>
      <c r="NA759" s="25"/>
      <c r="NB759" s="25"/>
      <c r="NC759" s="25"/>
      <c r="ND759" s="25"/>
      <c r="NE759" s="25"/>
      <c r="NF759" s="25"/>
      <c r="NG759" s="25"/>
      <c r="NH759" s="25"/>
      <c r="NI759" s="25"/>
      <c r="NJ759" s="25"/>
      <c r="NK759" s="25"/>
      <c r="NL759" s="25"/>
      <c r="NM759" s="25"/>
      <c r="NN759" s="25"/>
      <c r="NO759" s="25"/>
      <c r="NP759" s="25"/>
      <c r="NQ759" s="25"/>
      <c r="NR759" s="25"/>
      <c r="NS759" s="25"/>
      <c r="NT759" s="25"/>
      <c r="NU759" s="25"/>
      <c r="NV759" s="25"/>
      <c r="NW759" s="25"/>
      <c r="NX759" s="25"/>
      <c r="NY759" s="25"/>
      <c r="NZ759" s="25"/>
      <c r="OA759" s="25"/>
      <c r="OB759" s="25"/>
      <c r="OC759" s="25"/>
      <c r="OD759" s="25"/>
      <c r="OE759" s="25"/>
      <c r="OF759" s="25"/>
      <c r="OG759" s="25"/>
      <c r="OH759" s="25"/>
      <c r="OI759" s="25"/>
      <c r="OJ759" s="25"/>
      <c r="OK759" s="25"/>
      <c r="OL759" s="25"/>
      <c r="OM759" s="25"/>
      <c r="ON759" s="25"/>
      <c r="OO759" s="25"/>
      <c r="OP759" s="25"/>
      <c r="OQ759" s="25"/>
      <c r="OR759" s="25"/>
      <c r="OS759" s="25"/>
      <c r="OT759" s="25"/>
      <c r="OU759" s="25"/>
      <c r="OV759" s="25"/>
      <c r="OW759" s="25"/>
      <c r="OX759" s="25"/>
      <c r="OY759" s="25"/>
      <c r="OZ759" s="25"/>
      <c r="PA759" s="25"/>
      <c r="PB759" s="25"/>
      <c r="PC759" s="25"/>
      <c r="PD759" s="25"/>
      <c r="PE759" s="25"/>
    </row>
    <row r="760" spans="1:42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  <c r="FZ760" s="25"/>
      <c r="GA760" s="25"/>
      <c r="GB760" s="25"/>
      <c r="GC760" s="25"/>
      <c r="GD760" s="25"/>
      <c r="GE760" s="25"/>
      <c r="GF760" s="25"/>
      <c r="GG760" s="25"/>
      <c r="GH760" s="25"/>
      <c r="GI760" s="25"/>
      <c r="GJ760" s="25"/>
      <c r="GK760" s="25"/>
      <c r="GL760" s="25"/>
      <c r="GM760" s="25"/>
      <c r="GN760" s="25"/>
      <c r="GO760" s="25"/>
      <c r="GP760" s="25"/>
      <c r="GQ760" s="25"/>
      <c r="GR760" s="25"/>
      <c r="GS760" s="25"/>
      <c r="GT760" s="25"/>
      <c r="GU760" s="25"/>
      <c r="GV760" s="25"/>
      <c r="GW760" s="25"/>
      <c r="GX760" s="25"/>
      <c r="GY760" s="25"/>
      <c r="GZ760" s="25"/>
      <c r="HA760" s="25"/>
      <c r="HB760" s="25"/>
      <c r="HC760" s="25"/>
      <c r="HD760" s="25"/>
      <c r="HE760" s="25"/>
      <c r="HF760" s="25"/>
      <c r="HG760" s="25"/>
      <c r="HH760" s="25"/>
      <c r="HI760" s="25"/>
      <c r="HJ760" s="25"/>
      <c r="HK760" s="25"/>
      <c r="HL760" s="25"/>
      <c r="HM760" s="25"/>
      <c r="HN760" s="25"/>
      <c r="HO760" s="25"/>
      <c r="HP760" s="25"/>
      <c r="HQ760" s="25"/>
      <c r="HR760" s="25"/>
      <c r="HS760" s="25"/>
      <c r="HT760" s="25"/>
      <c r="HU760" s="25"/>
      <c r="HV760" s="25"/>
      <c r="HW760" s="25"/>
      <c r="HX760" s="25"/>
      <c r="HY760" s="25"/>
      <c r="HZ760" s="25"/>
      <c r="IA760" s="25"/>
      <c r="IB760" s="25"/>
      <c r="IC760" s="25"/>
      <c r="ID760" s="25"/>
      <c r="IE760" s="25"/>
      <c r="IF760" s="25"/>
      <c r="IG760" s="25"/>
      <c r="IH760" s="25"/>
      <c r="II760" s="25"/>
      <c r="IJ760" s="25"/>
      <c r="IK760" s="25"/>
      <c r="IL760" s="25"/>
      <c r="IM760" s="25"/>
      <c r="IN760" s="25"/>
      <c r="IO760" s="25"/>
      <c r="IP760" s="25"/>
      <c r="IQ760" s="25"/>
      <c r="IR760" s="25"/>
      <c r="IS760" s="25"/>
      <c r="IT760" s="25"/>
      <c r="IU760" s="25"/>
      <c r="IV760" s="25"/>
      <c r="IW760" s="25"/>
      <c r="IX760" s="25"/>
      <c r="IY760" s="25"/>
      <c r="IZ760" s="25"/>
      <c r="JA760" s="25"/>
      <c r="JB760" s="25"/>
      <c r="JC760" s="25"/>
      <c r="JD760" s="25"/>
      <c r="JE760" s="25"/>
      <c r="JF760" s="25"/>
      <c r="JG760" s="25"/>
      <c r="JH760" s="25"/>
      <c r="JI760" s="25"/>
      <c r="JJ760" s="25"/>
      <c r="JK760" s="25"/>
      <c r="JL760" s="25"/>
      <c r="JM760" s="25"/>
      <c r="JN760" s="25"/>
      <c r="JO760" s="25"/>
      <c r="JP760" s="25"/>
      <c r="JQ760" s="25"/>
      <c r="JR760" s="25"/>
      <c r="JS760" s="25"/>
      <c r="JT760" s="25"/>
      <c r="JU760" s="25"/>
      <c r="JV760" s="25"/>
      <c r="JW760" s="25"/>
      <c r="JX760" s="25"/>
      <c r="JY760" s="25"/>
      <c r="JZ760" s="25"/>
      <c r="KA760" s="25"/>
      <c r="KB760" s="25"/>
      <c r="KC760" s="25"/>
      <c r="KD760" s="25"/>
      <c r="KE760" s="25"/>
      <c r="KF760" s="25"/>
      <c r="KG760" s="25"/>
      <c r="KH760" s="25"/>
      <c r="KI760" s="25"/>
      <c r="KJ760" s="25"/>
      <c r="KK760" s="25"/>
      <c r="KL760" s="25"/>
      <c r="KM760" s="25"/>
      <c r="KN760" s="25"/>
      <c r="KO760" s="25"/>
      <c r="KP760" s="25"/>
      <c r="KQ760" s="25"/>
      <c r="KR760" s="25"/>
      <c r="KS760" s="25"/>
      <c r="KT760" s="25"/>
      <c r="KU760" s="25"/>
      <c r="KV760" s="25"/>
      <c r="KW760" s="25"/>
      <c r="KX760" s="25"/>
      <c r="KY760" s="25"/>
      <c r="KZ760" s="25"/>
      <c r="LA760" s="25"/>
      <c r="LB760" s="25"/>
      <c r="LC760" s="25"/>
      <c r="LD760" s="25"/>
      <c r="LE760" s="25"/>
      <c r="LF760" s="25"/>
      <c r="LG760" s="25"/>
      <c r="LH760" s="25"/>
      <c r="LI760" s="25"/>
      <c r="LJ760" s="25"/>
      <c r="LK760" s="25"/>
      <c r="LL760" s="25"/>
      <c r="LM760" s="25"/>
      <c r="LN760" s="25"/>
      <c r="LO760" s="25"/>
      <c r="LP760" s="25"/>
      <c r="LQ760" s="25"/>
      <c r="LR760" s="25"/>
      <c r="LS760" s="25"/>
      <c r="LT760" s="25"/>
      <c r="LU760" s="25"/>
      <c r="LV760" s="25"/>
      <c r="LW760" s="25"/>
      <c r="LX760" s="25"/>
      <c r="LY760" s="25"/>
      <c r="LZ760" s="25"/>
      <c r="MA760" s="25"/>
      <c r="MB760" s="25"/>
      <c r="MC760" s="25"/>
      <c r="MD760" s="25"/>
      <c r="ME760" s="25"/>
      <c r="MF760" s="25"/>
      <c r="MG760" s="25"/>
      <c r="MH760" s="25"/>
      <c r="MI760" s="25"/>
      <c r="MJ760" s="25"/>
      <c r="MK760" s="25"/>
      <c r="ML760" s="25"/>
      <c r="MM760" s="25"/>
      <c r="MN760" s="25"/>
      <c r="MO760" s="25"/>
      <c r="MP760" s="25"/>
      <c r="MQ760" s="25"/>
      <c r="MR760" s="25"/>
      <c r="MS760" s="25"/>
      <c r="MT760" s="25"/>
      <c r="MU760" s="25"/>
      <c r="MV760" s="25"/>
      <c r="MW760" s="25"/>
      <c r="MX760" s="25"/>
      <c r="MY760" s="25"/>
      <c r="MZ760" s="25"/>
      <c r="NA760" s="25"/>
      <c r="NB760" s="25"/>
      <c r="NC760" s="25"/>
      <c r="ND760" s="25"/>
      <c r="NE760" s="25"/>
      <c r="NF760" s="25"/>
      <c r="NG760" s="25"/>
      <c r="NH760" s="25"/>
      <c r="NI760" s="25"/>
      <c r="NJ760" s="25"/>
      <c r="NK760" s="25"/>
      <c r="NL760" s="25"/>
      <c r="NM760" s="25"/>
      <c r="NN760" s="25"/>
      <c r="NO760" s="25"/>
      <c r="NP760" s="25"/>
      <c r="NQ760" s="25"/>
      <c r="NR760" s="25"/>
      <c r="NS760" s="25"/>
      <c r="NT760" s="25"/>
      <c r="NU760" s="25"/>
      <c r="NV760" s="25"/>
      <c r="NW760" s="25"/>
      <c r="NX760" s="25"/>
      <c r="NY760" s="25"/>
      <c r="NZ760" s="25"/>
      <c r="OA760" s="25"/>
      <c r="OB760" s="25"/>
      <c r="OC760" s="25"/>
      <c r="OD760" s="25"/>
      <c r="OE760" s="25"/>
      <c r="OF760" s="25"/>
      <c r="OG760" s="25"/>
      <c r="OH760" s="25"/>
      <c r="OI760" s="25"/>
      <c r="OJ760" s="25"/>
      <c r="OK760" s="25"/>
      <c r="OL760" s="25"/>
      <c r="OM760" s="25"/>
      <c r="ON760" s="25"/>
      <c r="OO760" s="25"/>
      <c r="OP760" s="25"/>
      <c r="OQ760" s="25"/>
      <c r="OR760" s="25"/>
      <c r="OS760" s="25"/>
      <c r="OT760" s="25"/>
      <c r="OU760" s="25"/>
      <c r="OV760" s="25"/>
      <c r="OW760" s="25"/>
      <c r="OX760" s="25"/>
      <c r="OY760" s="25"/>
      <c r="OZ760" s="25"/>
      <c r="PA760" s="25"/>
      <c r="PB760" s="25"/>
      <c r="PC760" s="25"/>
      <c r="PD760" s="25"/>
      <c r="PE760" s="25"/>
    </row>
    <row r="761" spans="1:42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  <c r="FL761" s="25"/>
      <c r="FM761" s="25"/>
      <c r="FN761" s="25"/>
      <c r="FO761" s="25"/>
      <c r="FP761" s="25"/>
      <c r="FQ761" s="25"/>
      <c r="FR761" s="25"/>
      <c r="FS761" s="25"/>
      <c r="FT761" s="25"/>
      <c r="FU761" s="25"/>
      <c r="FV761" s="25"/>
      <c r="FW761" s="25"/>
      <c r="FX761" s="25"/>
      <c r="FY761" s="25"/>
      <c r="FZ761" s="25"/>
      <c r="GA761" s="25"/>
      <c r="GB761" s="25"/>
      <c r="GC761" s="25"/>
      <c r="GD761" s="25"/>
      <c r="GE761" s="25"/>
      <c r="GF761" s="25"/>
      <c r="GG761" s="25"/>
      <c r="GH761" s="25"/>
      <c r="GI761" s="25"/>
      <c r="GJ761" s="25"/>
      <c r="GK761" s="25"/>
      <c r="GL761" s="25"/>
      <c r="GM761" s="25"/>
      <c r="GN761" s="25"/>
      <c r="GO761" s="25"/>
      <c r="GP761" s="25"/>
      <c r="GQ761" s="25"/>
      <c r="GR761" s="25"/>
      <c r="GS761" s="25"/>
      <c r="GT761" s="25"/>
      <c r="GU761" s="25"/>
      <c r="GV761" s="25"/>
      <c r="GW761" s="25"/>
      <c r="GX761" s="25"/>
      <c r="GY761" s="25"/>
      <c r="GZ761" s="25"/>
      <c r="HA761" s="25"/>
      <c r="HB761" s="25"/>
      <c r="HC761" s="25"/>
      <c r="HD761" s="25"/>
      <c r="HE761" s="25"/>
      <c r="HF761" s="25"/>
      <c r="HG761" s="25"/>
      <c r="HH761" s="25"/>
      <c r="HI761" s="25"/>
      <c r="HJ761" s="25"/>
      <c r="HK761" s="25"/>
      <c r="HL761" s="25"/>
      <c r="HM761" s="25"/>
      <c r="HN761" s="25"/>
      <c r="HO761" s="25"/>
      <c r="HP761" s="25"/>
      <c r="HQ761" s="25"/>
      <c r="HR761" s="25"/>
      <c r="HS761" s="25"/>
      <c r="HT761" s="25"/>
      <c r="HU761" s="25"/>
      <c r="HV761" s="25"/>
      <c r="HW761" s="25"/>
      <c r="HX761" s="25"/>
      <c r="HY761" s="25"/>
      <c r="HZ761" s="25"/>
      <c r="IA761" s="25"/>
      <c r="IB761" s="25"/>
      <c r="IC761" s="25"/>
      <c r="ID761" s="25"/>
      <c r="IE761" s="25"/>
      <c r="IF761" s="25"/>
      <c r="IG761" s="25"/>
      <c r="IH761" s="25"/>
      <c r="II761" s="25"/>
      <c r="IJ761" s="25"/>
      <c r="IK761" s="25"/>
      <c r="IL761" s="25"/>
      <c r="IM761" s="25"/>
      <c r="IN761" s="25"/>
      <c r="IO761" s="25"/>
      <c r="IP761" s="25"/>
      <c r="IQ761" s="25"/>
      <c r="IR761" s="25"/>
      <c r="IS761" s="25"/>
      <c r="IT761" s="25"/>
      <c r="IU761" s="25"/>
      <c r="IV761" s="25"/>
      <c r="IW761" s="25"/>
      <c r="IX761" s="25"/>
      <c r="IY761" s="25"/>
      <c r="IZ761" s="25"/>
      <c r="JA761" s="25"/>
      <c r="JB761" s="25"/>
      <c r="JC761" s="25"/>
      <c r="JD761" s="25"/>
      <c r="JE761" s="25"/>
      <c r="JF761" s="25"/>
      <c r="JG761" s="25"/>
      <c r="JH761" s="25"/>
      <c r="JI761" s="25"/>
      <c r="JJ761" s="25"/>
      <c r="JK761" s="25"/>
      <c r="JL761" s="25"/>
      <c r="JM761" s="25"/>
      <c r="JN761" s="25"/>
      <c r="JO761" s="25"/>
      <c r="JP761" s="25"/>
      <c r="JQ761" s="25"/>
      <c r="JR761" s="25"/>
      <c r="JS761" s="25"/>
      <c r="JT761" s="25"/>
      <c r="JU761" s="25"/>
      <c r="JV761" s="25"/>
      <c r="JW761" s="25"/>
      <c r="JX761" s="25"/>
      <c r="JY761" s="25"/>
      <c r="JZ761" s="25"/>
      <c r="KA761" s="25"/>
      <c r="KB761" s="25"/>
      <c r="KC761" s="25"/>
      <c r="KD761" s="25"/>
      <c r="KE761" s="25"/>
      <c r="KF761" s="25"/>
      <c r="KG761" s="25"/>
      <c r="KH761" s="25"/>
      <c r="KI761" s="25"/>
      <c r="KJ761" s="25"/>
      <c r="KK761" s="25"/>
      <c r="KL761" s="25"/>
      <c r="KM761" s="25"/>
      <c r="KN761" s="25"/>
      <c r="KO761" s="25"/>
      <c r="KP761" s="25"/>
      <c r="KQ761" s="25"/>
      <c r="KR761" s="25"/>
      <c r="KS761" s="25"/>
      <c r="KT761" s="25"/>
      <c r="KU761" s="25"/>
      <c r="KV761" s="25"/>
      <c r="KW761" s="25"/>
      <c r="KX761" s="25"/>
      <c r="KY761" s="25"/>
      <c r="KZ761" s="25"/>
      <c r="LA761" s="25"/>
      <c r="LB761" s="25"/>
      <c r="LC761" s="25"/>
      <c r="LD761" s="25"/>
      <c r="LE761" s="25"/>
      <c r="LF761" s="25"/>
      <c r="LG761" s="25"/>
      <c r="LH761" s="25"/>
      <c r="LI761" s="25"/>
      <c r="LJ761" s="25"/>
      <c r="LK761" s="25"/>
      <c r="LL761" s="25"/>
      <c r="LM761" s="25"/>
      <c r="LN761" s="25"/>
      <c r="LO761" s="25"/>
      <c r="LP761" s="25"/>
      <c r="LQ761" s="25"/>
      <c r="LR761" s="25"/>
      <c r="LS761" s="25"/>
      <c r="LT761" s="25"/>
      <c r="LU761" s="25"/>
      <c r="LV761" s="25"/>
      <c r="LW761" s="25"/>
      <c r="LX761" s="25"/>
      <c r="LY761" s="25"/>
      <c r="LZ761" s="25"/>
      <c r="MA761" s="25"/>
      <c r="MB761" s="25"/>
      <c r="MC761" s="25"/>
      <c r="MD761" s="25"/>
      <c r="ME761" s="25"/>
      <c r="MF761" s="25"/>
      <c r="MG761" s="25"/>
      <c r="MH761" s="25"/>
      <c r="MI761" s="25"/>
      <c r="MJ761" s="25"/>
      <c r="MK761" s="25"/>
      <c r="ML761" s="25"/>
      <c r="MM761" s="25"/>
      <c r="MN761" s="25"/>
      <c r="MO761" s="25"/>
      <c r="MP761" s="25"/>
      <c r="MQ761" s="25"/>
      <c r="MR761" s="25"/>
      <c r="MS761" s="25"/>
      <c r="MT761" s="25"/>
      <c r="MU761" s="25"/>
      <c r="MV761" s="25"/>
      <c r="MW761" s="25"/>
      <c r="MX761" s="25"/>
      <c r="MY761" s="25"/>
      <c r="MZ761" s="25"/>
      <c r="NA761" s="25"/>
      <c r="NB761" s="25"/>
      <c r="NC761" s="25"/>
      <c r="ND761" s="25"/>
      <c r="NE761" s="25"/>
      <c r="NF761" s="25"/>
      <c r="NG761" s="25"/>
      <c r="NH761" s="25"/>
      <c r="NI761" s="25"/>
      <c r="NJ761" s="25"/>
      <c r="NK761" s="25"/>
      <c r="NL761" s="25"/>
      <c r="NM761" s="25"/>
      <c r="NN761" s="25"/>
      <c r="NO761" s="25"/>
      <c r="NP761" s="25"/>
      <c r="NQ761" s="25"/>
      <c r="NR761" s="25"/>
      <c r="NS761" s="25"/>
      <c r="NT761" s="25"/>
      <c r="NU761" s="25"/>
      <c r="NV761" s="25"/>
      <c r="NW761" s="25"/>
      <c r="NX761" s="25"/>
      <c r="NY761" s="25"/>
      <c r="NZ761" s="25"/>
      <c r="OA761" s="25"/>
      <c r="OB761" s="25"/>
      <c r="OC761" s="25"/>
      <c r="OD761" s="25"/>
      <c r="OE761" s="25"/>
      <c r="OF761" s="25"/>
      <c r="OG761" s="25"/>
      <c r="OH761" s="25"/>
      <c r="OI761" s="25"/>
      <c r="OJ761" s="25"/>
      <c r="OK761" s="25"/>
      <c r="OL761" s="25"/>
      <c r="OM761" s="25"/>
      <c r="ON761" s="25"/>
      <c r="OO761" s="25"/>
      <c r="OP761" s="25"/>
      <c r="OQ761" s="25"/>
      <c r="OR761" s="25"/>
      <c r="OS761" s="25"/>
      <c r="OT761" s="25"/>
      <c r="OU761" s="25"/>
      <c r="OV761" s="25"/>
      <c r="OW761" s="25"/>
      <c r="OX761" s="25"/>
      <c r="OY761" s="25"/>
      <c r="OZ761" s="25"/>
      <c r="PA761" s="25"/>
      <c r="PB761" s="25"/>
      <c r="PC761" s="25"/>
      <c r="PD761" s="25"/>
      <c r="PE761" s="25"/>
    </row>
    <row r="762" spans="1:42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  <c r="FZ762" s="25"/>
      <c r="GA762" s="25"/>
      <c r="GB762" s="25"/>
      <c r="GC762" s="25"/>
      <c r="GD762" s="25"/>
      <c r="GE762" s="25"/>
      <c r="GF762" s="25"/>
      <c r="GG762" s="25"/>
      <c r="GH762" s="25"/>
      <c r="GI762" s="25"/>
      <c r="GJ762" s="25"/>
      <c r="GK762" s="25"/>
      <c r="GL762" s="25"/>
      <c r="GM762" s="25"/>
      <c r="GN762" s="25"/>
      <c r="GO762" s="25"/>
      <c r="GP762" s="25"/>
      <c r="GQ762" s="25"/>
      <c r="GR762" s="25"/>
      <c r="GS762" s="25"/>
      <c r="GT762" s="25"/>
      <c r="GU762" s="25"/>
      <c r="GV762" s="25"/>
      <c r="GW762" s="25"/>
      <c r="GX762" s="25"/>
      <c r="GY762" s="25"/>
      <c r="GZ762" s="25"/>
      <c r="HA762" s="25"/>
      <c r="HB762" s="25"/>
      <c r="HC762" s="25"/>
      <c r="HD762" s="25"/>
      <c r="HE762" s="25"/>
      <c r="HF762" s="25"/>
      <c r="HG762" s="25"/>
      <c r="HH762" s="25"/>
      <c r="HI762" s="25"/>
      <c r="HJ762" s="25"/>
      <c r="HK762" s="25"/>
      <c r="HL762" s="25"/>
      <c r="HM762" s="25"/>
      <c r="HN762" s="25"/>
      <c r="HO762" s="25"/>
      <c r="HP762" s="25"/>
      <c r="HQ762" s="25"/>
      <c r="HR762" s="25"/>
      <c r="HS762" s="25"/>
      <c r="HT762" s="25"/>
      <c r="HU762" s="25"/>
      <c r="HV762" s="25"/>
      <c r="HW762" s="25"/>
      <c r="HX762" s="25"/>
      <c r="HY762" s="25"/>
      <c r="HZ762" s="25"/>
      <c r="IA762" s="25"/>
      <c r="IB762" s="25"/>
      <c r="IC762" s="25"/>
      <c r="ID762" s="25"/>
      <c r="IE762" s="25"/>
      <c r="IF762" s="25"/>
      <c r="IG762" s="25"/>
      <c r="IH762" s="25"/>
      <c r="II762" s="25"/>
      <c r="IJ762" s="25"/>
      <c r="IK762" s="25"/>
      <c r="IL762" s="25"/>
      <c r="IM762" s="25"/>
      <c r="IN762" s="25"/>
      <c r="IO762" s="25"/>
      <c r="IP762" s="25"/>
      <c r="IQ762" s="25"/>
      <c r="IR762" s="25"/>
      <c r="IS762" s="25"/>
      <c r="IT762" s="25"/>
      <c r="IU762" s="25"/>
      <c r="IV762" s="25"/>
      <c r="IW762" s="25"/>
      <c r="IX762" s="25"/>
      <c r="IY762" s="25"/>
      <c r="IZ762" s="25"/>
      <c r="JA762" s="25"/>
      <c r="JB762" s="25"/>
      <c r="JC762" s="25"/>
      <c r="JD762" s="25"/>
      <c r="JE762" s="25"/>
      <c r="JF762" s="25"/>
      <c r="JG762" s="25"/>
      <c r="JH762" s="25"/>
      <c r="JI762" s="25"/>
      <c r="JJ762" s="25"/>
      <c r="JK762" s="25"/>
      <c r="JL762" s="25"/>
      <c r="JM762" s="25"/>
      <c r="JN762" s="25"/>
      <c r="JO762" s="25"/>
      <c r="JP762" s="25"/>
      <c r="JQ762" s="25"/>
      <c r="JR762" s="25"/>
      <c r="JS762" s="25"/>
      <c r="JT762" s="25"/>
      <c r="JU762" s="25"/>
      <c r="JV762" s="25"/>
      <c r="JW762" s="25"/>
      <c r="JX762" s="25"/>
      <c r="JY762" s="25"/>
      <c r="JZ762" s="25"/>
      <c r="KA762" s="25"/>
      <c r="KB762" s="25"/>
      <c r="KC762" s="25"/>
      <c r="KD762" s="25"/>
      <c r="KE762" s="25"/>
      <c r="KF762" s="25"/>
      <c r="KG762" s="25"/>
      <c r="KH762" s="25"/>
      <c r="KI762" s="25"/>
      <c r="KJ762" s="25"/>
      <c r="KK762" s="25"/>
      <c r="KL762" s="25"/>
      <c r="KM762" s="25"/>
      <c r="KN762" s="25"/>
      <c r="KO762" s="25"/>
      <c r="KP762" s="25"/>
      <c r="KQ762" s="25"/>
      <c r="KR762" s="25"/>
      <c r="KS762" s="25"/>
      <c r="KT762" s="25"/>
      <c r="KU762" s="25"/>
      <c r="KV762" s="25"/>
      <c r="KW762" s="25"/>
      <c r="KX762" s="25"/>
      <c r="KY762" s="25"/>
      <c r="KZ762" s="25"/>
      <c r="LA762" s="25"/>
      <c r="LB762" s="25"/>
      <c r="LC762" s="25"/>
      <c r="LD762" s="25"/>
      <c r="LE762" s="25"/>
      <c r="LF762" s="25"/>
      <c r="LG762" s="25"/>
      <c r="LH762" s="25"/>
      <c r="LI762" s="25"/>
      <c r="LJ762" s="25"/>
      <c r="LK762" s="25"/>
      <c r="LL762" s="25"/>
      <c r="LM762" s="25"/>
      <c r="LN762" s="25"/>
      <c r="LO762" s="25"/>
      <c r="LP762" s="25"/>
      <c r="LQ762" s="25"/>
      <c r="LR762" s="25"/>
      <c r="LS762" s="25"/>
      <c r="LT762" s="25"/>
      <c r="LU762" s="25"/>
      <c r="LV762" s="25"/>
      <c r="LW762" s="25"/>
      <c r="LX762" s="25"/>
      <c r="LY762" s="25"/>
      <c r="LZ762" s="25"/>
      <c r="MA762" s="25"/>
      <c r="MB762" s="25"/>
      <c r="MC762" s="25"/>
      <c r="MD762" s="25"/>
      <c r="ME762" s="25"/>
      <c r="MF762" s="25"/>
      <c r="MG762" s="25"/>
      <c r="MH762" s="25"/>
      <c r="MI762" s="25"/>
      <c r="MJ762" s="25"/>
      <c r="MK762" s="25"/>
      <c r="ML762" s="25"/>
      <c r="MM762" s="25"/>
      <c r="MN762" s="25"/>
      <c r="MO762" s="25"/>
      <c r="MP762" s="25"/>
      <c r="MQ762" s="25"/>
      <c r="MR762" s="25"/>
      <c r="MS762" s="25"/>
      <c r="MT762" s="25"/>
      <c r="MU762" s="25"/>
      <c r="MV762" s="25"/>
      <c r="MW762" s="25"/>
      <c r="MX762" s="25"/>
      <c r="MY762" s="25"/>
      <c r="MZ762" s="25"/>
      <c r="NA762" s="25"/>
      <c r="NB762" s="25"/>
      <c r="NC762" s="25"/>
      <c r="ND762" s="25"/>
      <c r="NE762" s="25"/>
      <c r="NF762" s="25"/>
      <c r="NG762" s="25"/>
      <c r="NH762" s="25"/>
      <c r="NI762" s="25"/>
      <c r="NJ762" s="25"/>
      <c r="NK762" s="25"/>
      <c r="NL762" s="25"/>
      <c r="NM762" s="25"/>
      <c r="NN762" s="25"/>
      <c r="NO762" s="25"/>
      <c r="NP762" s="25"/>
      <c r="NQ762" s="25"/>
      <c r="NR762" s="25"/>
      <c r="NS762" s="25"/>
      <c r="NT762" s="25"/>
      <c r="NU762" s="25"/>
      <c r="NV762" s="25"/>
      <c r="NW762" s="25"/>
      <c r="NX762" s="25"/>
      <c r="NY762" s="25"/>
      <c r="NZ762" s="25"/>
      <c r="OA762" s="25"/>
      <c r="OB762" s="25"/>
      <c r="OC762" s="25"/>
      <c r="OD762" s="25"/>
      <c r="OE762" s="25"/>
      <c r="OF762" s="25"/>
      <c r="OG762" s="25"/>
      <c r="OH762" s="25"/>
      <c r="OI762" s="25"/>
      <c r="OJ762" s="25"/>
      <c r="OK762" s="25"/>
      <c r="OL762" s="25"/>
      <c r="OM762" s="25"/>
      <c r="ON762" s="25"/>
      <c r="OO762" s="25"/>
      <c r="OP762" s="25"/>
      <c r="OQ762" s="25"/>
      <c r="OR762" s="25"/>
      <c r="OS762" s="25"/>
      <c r="OT762" s="25"/>
      <c r="OU762" s="25"/>
      <c r="OV762" s="25"/>
      <c r="OW762" s="25"/>
      <c r="OX762" s="25"/>
      <c r="OY762" s="25"/>
      <c r="OZ762" s="25"/>
      <c r="PA762" s="25"/>
      <c r="PB762" s="25"/>
      <c r="PC762" s="25"/>
      <c r="PD762" s="25"/>
      <c r="PE762" s="25"/>
    </row>
    <row r="763" spans="1:42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  <c r="FL763" s="25"/>
      <c r="FM763" s="25"/>
      <c r="FN763" s="25"/>
      <c r="FO763" s="25"/>
      <c r="FP763" s="25"/>
      <c r="FQ763" s="25"/>
      <c r="FR763" s="25"/>
      <c r="FS763" s="25"/>
      <c r="FT763" s="25"/>
      <c r="FU763" s="25"/>
      <c r="FV763" s="25"/>
      <c r="FW763" s="25"/>
      <c r="FX763" s="25"/>
      <c r="FY763" s="25"/>
      <c r="FZ763" s="25"/>
      <c r="GA763" s="25"/>
      <c r="GB763" s="25"/>
      <c r="GC763" s="25"/>
      <c r="GD763" s="25"/>
      <c r="GE763" s="25"/>
      <c r="GF763" s="25"/>
      <c r="GG763" s="25"/>
      <c r="GH763" s="25"/>
      <c r="GI763" s="25"/>
      <c r="GJ763" s="25"/>
      <c r="GK763" s="25"/>
      <c r="GL763" s="25"/>
      <c r="GM763" s="25"/>
      <c r="GN763" s="25"/>
      <c r="GO763" s="25"/>
      <c r="GP763" s="25"/>
      <c r="GQ763" s="25"/>
      <c r="GR763" s="25"/>
      <c r="GS763" s="25"/>
      <c r="GT763" s="25"/>
      <c r="GU763" s="25"/>
      <c r="GV763" s="25"/>
      <c r="GW763" s="25"/>
      <c r="GX763" s="25"/>
      <c r="GY763" s="25"/>
      <c r="GZ763" s="25"/>
      <c r="HA763" s="25"/>
      <c r="HB763" s="25"/>
      <c r="HC763" s="25"/>
      <c r="HD763" s="25"/>
      <c r="HE763" s="25"/>
      <c r="HF763" s="25"/>
      <c r="HG763" s="25"/>
      <c r="HH763" s="25"/>
      <c r="HI763" s="25"/>
      <c r="HJ763" s="25"/>
      <c r="HK763" s="25"/>
      <c r="HL763" s="25"/>
      <c r="HM763" s="25"/>
      <c r="HN763" s="25"/>
      <c r="HO763" s="25"/>
      <c r="HP763" s="25"/>
      <c r="HQ763" s="25"/>
      <c r="HR763" s="25"/>
      <c r="HS763" s="25"/>
      <c r="HT763" s="25"/>
      <c r="HU763" s="25"/>
      <c r="HV763" s="25"/>
      <c r="HW763" s="25"/>
      <c r="HX763" s="25"/>
      <c r="HY763" s="25"/>
      <c r="HZ763" s="25"/>
      <c r="IA763" s="25"/>
      <c r="IB763" s="25"/>
      <c r="IC763" s="25"/>
      <c r="ID763" s="25"/>
      <c r="IE763" s="25"/>
      <c r="IF763" s="25"/>
      <c r="IG763" s="25"/>
      <c r="IH763" s="25"/>
      <c r="II763" s="25"/>
      <c r="IJ763" s="25"/>
      <c r="IK763" s="25"/>
      <c r="IL763" s="25"/>
      <c r="IM763" s="25"/>
      <c r="IN763" s="25"/>
      <c r="IO763" s="25"/>
      <c r="IP763" s="25"/>
      <c r="IQ763" s="25"/>
      <c r="IR763" s="25"/>
      <c r="IS763" s="25"/>
      <c r="IT763" s="25"/>
      <c r="IU763" s="25"/>
      <c r="IV763" s="25"/>
      <c r="IW763" s="25"/>
      <c r="IX763" s="25"/>
      <c r="IY763" s="25"/>
      <c r="IZ763" s="25"/>
      <c r="JA763" s="25"/>
      <c r="JB763" s="25"/>
      <c r="JC763" s="25"/>
      <c r="JD763" s="25"/>
      <c r="JE763" s="25"/>
      <c r="JF763" s="25"/>
      <c r="JG763" s="25"/>
      <c r="JH763" s="25"/>
      <c r="JI763" s="25"/>
      <c r="JJ763" s="25"/>
      <c r="JK763" s="25"/>
      <c r="JL763" s="25"/>
      <c r="JM763" s="25"/>
      <c r="JN763" s="25"/>
      <c r="JO763" s="25"/>
      <c r="JP763" s="25"/>
      <c r="JQ763" s="25"/>
      <c r="JR763" s="25"/>
      <c r="JS763" s="25"/>
      <c r="JT763" s="25"/>
      <c r="JU763" s="25"/>
      <c r="JV763" s="25"/>
      <c r="JW763" s="25"/>
      <c r="JX763" s="25"/>
      <c r="JY763" s="25"/>
      <c r="JZ763" s="25"/>
      <c r="KA763" s="25"/>
      <c r="KB763" s="25"/>
      <c r="KC763" s="25"/>
      <c r="KD763" s="25"/>
      <c r="KE763" s="25"/>
      <c r="KF763" s="25"/>
      <c r="KG763" s="25"/>
      <c r="KH763" s="25"/>
      <c r="KI763" s="25"/>
      <c r="KJ763" s="25"/>
      <c r="KK763" s="25"/>
      <c r="KL763" s="25"/>
      <c r="KM763" s="25"/>
      <c r="KN763" s="25"/>
      <c r="KO763" s="25"/>
      <c r="KP763" s="25"/>
      <c r="KQ763" s="25"/>
      <c r="KR763" s="25"/>
      <c r="KS763" s="25"/>
      <c r="KT763" s="25"/>
      <c r="KU763" s="25"/>
      <c r="KV763" s="25"/>
      <c r="KW763" s="25"/>
      <c r="KX763" s="25"/>
      <c r="KY763" s="25"/>
      <c r="KZ763" s="25"/>
      <c r="LA763" s="25"/>
      <c r="LB763" s="25"/>
      <c r="LC763" s="25"/>
      <c r="LD763" s="25"/>
      <c r="LE763" s="25"/>
      <c r="LF763" s="25"/>
      <c r="LG763" s="25"/>
      <c r="LH763" s="25"/>
      <c r="LI763" s="25"/>
      <c r="LJ763" s="25"/>
      <c r="LK763" s="25"/>
      <c r="LL763" s="25"/>
      <c r="LM763" s="25"/>
      <c r="LN763" s="25"/>
      <c r="LO763" s="25"/>
      <c r="LP763" s="25"/>
      <c r="LQ763" s="25"/>
      <c r="LR763" s="25"/>
      <c r="LS763" s="25"/>
      <c r="LT763" s="25"/>
      <c r="LU763" s="25"/>
      <c r="LV763" s="25"/>
      <c r="LW763" s="25"/>
      <c r="LX763" s="25"/>
      <c r="LY763" s="25"/>
      <c r="LZ763" s="25"/>
      <c r="MA763" s="25"/>
      <c r="MB763" s="25"/>
      <c r="MC763" s="25"/>
      <c r="MD763" s="25"/>
      <c r="ME763" s="25"/>
      <c r="MF763" s="25"/>
      <c r="MG763" s="25"/>
      <c r="MH763" s="25"/>
      <c r="MI763" s="25"/>
      <c r="MJ763" s="25"/>
      <c r="MK763" s="25"/>
      <c r="ML763" s="25"/>
      <c r="MM763" s="25"/>
      <c r="MN763" s="25"/>
      <c r="MO763" s="25"/>
      <c r="MP763" s="25"/>
      <c r="MQ763" s="25"/>
      <c r="MR763" s="25"/>
      <c r="MS763" s="25"/>
      <c r="MT763" s="25"/>
      <c r="MU763" s="25"/>
      <c r="MV763" s="25"/>
      <c r="MW763" s="25"/>
      <c r="MX763" s="25"/>
      <c r="MY763" s="25"/>
      <c r="MZ763" s="25"/>
      <c r="NA763" s="25"/>
      <c r="NB763" s="25"/>
      <c r="NC763" s="25"/>
      <c r="ND763" s="25"/>
      <c r="NE763" s="25"/>
      <c r="NF763" s="25"/>
      <c r="NG763" s="25"/>
      <c r="NH763" s="25"/>
      <c r="NI763" s="25"/>
      <c r="NJ763" s="25"/>
      <c r="NK763" s="25"/>
      <c r="NL763" s="25"/>
      <c r="NM763" s="25"/>
      <c r="NN763" s="25"/>
      <c r="NO763" s="25"/>
      <c r="NP763" s="25"/>
      <c r="NQ763" s="25"/>
      <c r="NR763" s="25"/>
      <c r="NS763" s="25"/>
      <c r="NT763" s="25"/>
      <c r="NU763" s="25"/>
      <c r="NV763" s="25"/>
      <c r="NW763" s="25"/>
      <c r="NX763" s="25"/>
      <c r="NY763" s="25"/>
      <c r="NZ763" s="25"/>
      <c r="OA763" s="25"/>
      <c r="OB763" s="25"/>
      <c r="OC763" s="25"/>
      <c r="OD763" s="25"/>
      <c r="OE763" s="25"/>
      <c r="OF763" s="25"/>
      <c r="OG763" s="25"/>
      <c r="OH763" s="25"/>
      <c r="OI763" s="25"/>
      <c r="OJ763" s="25"/>
      <c r="OK763" s="25"/>
      <c r="OL763" s="25"/>
      <c r="OM763" s="25"/>
      <c r="ON763" s="25"/>
      <c r="OO763" s="25"/>
      <c r="OP763" s="25"/>
      <c r="OQ763" s="25"/>
      <c r="OR763" s="25"/>
      <c r="OS763" s="25"/>
      <c r="OT763" s="25"/>
      <c r="OU763" s="25"/>
      <c r="OV763" s="25"/>
      <c r="OW763" s="25"/>
      <c r="OX763" s="25"/>
      <c r="OY763" s="25"/>
      <c r="OZ763" s="25"/>
      <c r="PA763" s="25"/>
      <c r="PB763" s="25"/>
      <c r="PC763" s="25"/>
      <c r="PD763" s="25"/>
      <c r="PE763" s="25"/>
    </row>
    <row r="764" spans="1:42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  <c r="GL764" s="25"/>
      <c r="GM764" s="25"/>
      <c r="GN764" s="25"/>
      <c r="GO764" s="25"/>
      <c r="GP764" s="25"/>
      <c r="GQ764" s="25"/>
      <c r="GR764" s="25"/>
      <c r="GS764" s="25"/>
      <c r="GT764" s="25"/>
      <c r="GU764" s="25"/>
      <c r="GV764" s="25"/>
      <c r="GW764" s="25"/>
      <c r="GX764" s="25"/>
      <c r="GY764" s="25"/>
      <c r="GZ764" s="25"/>
      <c r="HA764" s="25"/>
      <c r="HB764" s="25"/>
      <c r="HC764" s="25"/>
      <c r="HD764" s="25"/>
      <c r="HE764" s="25"/>
      <c r="HF764" s="25"/>
      <c r="HG764" s="25"/>
      <c r="HH764" s="25"/>
      <c r="HI764" s="25"/>
      <c r="HJ764" s="25"/>
      <c r="HK764" s="25"/>
      <c r="HL764" s="25"/>
      <c r="HM764" s="25"/>
      <c r="HN764" s="25"/>
      <c r="HO764" s="25"/>
      <c r="HP764" s="25"/>
      <c r="HQ764" s="25"/>
      <c r="HR764" s="25"/>
      <c r="HS764" s="25"/>
      <c r="HT764" s="25"/>
      <c r="HU764" s="25"/>
      <c r="HV764" s="25"/>
      <c r="HW764" s="25"/>
      <c r="HX764" s="25"/>
      <c r="HY764" s="25"/>
      <c r="HZ764" s="25"/>
      <c r="IA764" s="25"/>
      <c r="IB764" s="25"/>
      <c r="IC764" s="25"/>
      <c r="ID764" s="25"/>
      <c r="IE764" s="25"/>
      <c r="IF764" s="25"/>
      <c r="IG764" s="25"/>
      <c r="IH764" s="25"/>
      <c r="II764" s="25"/>
      <c r="IJ764" s="25"/>
      <c r="IK764" s="25"/>
      <c r="IL764" s="25"/>
      <c r="IM764" s="25"/>
      <c r="IN764" s="25"/>
      <c r="IO764" s="25"/>
      <c r="IP764" s="25"/>
      <c r="IQ764" s="25"/>
      <c r="IR764" s="25"/>
      <c r="IS764" s="25"/>
      <c r="IT764" s="25"/>
      <c r="IU764" s="25"/>
      <c r="IV764" s="25"/>
      <c r="IW764" s="25"/>
      <c r="IX764" s="25"/>
      <c r="IY764" s="25"/>
      <c r="IZ764" s="25"/>
      <c r="JA764" s="25"/>
      <c r="JB764" s="25"/>
      <c r="JC764" s="25"/>
      <c r="JD764" s="25"/>
      <c r="JE764" s="25"/>
      <c r="JF764" s="25"/>
      <c r="JG764" s="25"/>
      <c r="JH764" s="25"/>
      <c r="JI764" s="25"/>
      <c r="JJ764" s="25"/>
      <c r="JK764" s="25"/>
      <c r="JL764" s="25"/>
      <c r="JM764" s="25"/>
      <c r="JN764" s="25"/>
      <c r="JO764" s="25"/>
      <c r="JP764" s="25"/>
      <c r="JQ764" s="25"/>
      <c r="JR764" s="25"/>
      <c r="JS764" s="25"/>
      <c r="JT764" s="25"/>
      <c r="JU764" s="25"/>
      <c r="JV764" s="25"/>
      <c r="JW764" s="25"/>
      <c r="JX764" s="25"/>
      <c r="JY764" s="25"/>
      <c r="JZ764" s="25"/>
      <c r="KA764" s="25"/>
      <c r="KB764" s="25"/>
      <c r="KC764" s="25"/>
      <c r="KD764" s="25"/>
      <c r="KE764" s="25"/>
      <c r="KF764" s="25"/>
      <c r="KG764" s="25"/>
      <c r="KH764" s="25"/>
      <c r="KI764" s="25"/>
      <c r="KJ764" s="25"/>
      <c r="KK764" s="25"/>
      <c r="KL764" s="25"/>
      <c r="KM764" s="25"/>
      <c r="KN764" s="25"/>
      <c r="KO764" s="25"/>
      <c r="KP764" s="25"/>
      <c r="KQ764" s="25"/>
      <c r="KR764" s="25"/>
      <c r="KS764" s="25"/>
      <c r="KT764" s="25"/>
      <c r="KU764" s="25"/>
      <c r="KV764" s="25"/>
      <c r="KW764" s="25"/>
      <c r="KX764" s="25"/>
      <c r="KY764" s="25"/>
      <c r="KZ764" s="25"/>
      <c r="LA764" s="25"/>
      <c r="LB764" s="25"/>
      <c r="LC764" s="25"/>
      <c r="LD764" s="25"/>
      <c r="LE764" s="25"/>
      <c r="LF764" s="25"/>
      <c r="LG764" s="25"/>
      <c r="LH764" s="25"/>
      <c r="LI764" s="25"/>
      <c r="LJ764" s="25"/>
      <c r="LK764" s="25"/>
      <c r="LL764" s="25"/>
      <c r="LM764" s="25"/>
      <c r="LN764" s="25"/>
      <c r="LO764" s="25"/>
      <c r="LP764" s="25"/>
      <c r="LQ764" s="25"/>
      <c r="LR764" s="25"/>
      <c r="LS764" s="25"/>
      <c r="LT764" s="25"/>
      <c r="LU764" s="25"/>
      <c r="LV764" s="25"/>
      <c r="LW764" s="25"/>
      <c r="LX764" s="25"/>
      <c r="LY764" s="25"/>
      <c r="LZ764" s="25"/>
      <c r="MA764" s="25"/>
      <c r="MB764" s="25"/>
      <c r="MC764" s="25"/>
      <c r="MD764" s="25"/>
      <c r="ME764" s="25"/>
      <c r="MF764" s="25"/>
      <c r="MG764" s="25"/>
      <c r="MH764" s="25"/>
      <c r="MI764" s="25"/>
      <c r="MJ764" s="25"/>
      <c r="MK764" s="25"/>
      <c r="ML764" s="25"/>
      <c r="MM764" s="25"/>
      <c r="MN764" s="25"/>
      <c r="MO764" s="25"/>
      <c r="MP764" s="25"/>
      <c r="MQ764" s="25"/>
      <c r="MR764" s="25"/>
      <c r="MS764" s="25"/>
      <c r="MT764" s="25"/>
      <c r="MU764" s="25"/>
      <c r="MV764" s="25"/>
      <c r="MW764" s="25"/>
      <c r="MX764" s="25"/>
      <c r="MY764" s="25"/>
      <c r="MZ764" s="25"/>
      <c r="NA764" s="25"/>
      <c r="NB764" s="25"/>
      <c r="NC764" s="25"/>
      <c r="ND764" s="25"/>
      <c r="NE764" s="25"/>
      <c r="NF764" s="25"/>
      <c r="NG764" s="25"/>
      <c r="NH764" s="25"/>
      <c r="NI764" s="25"/>
      <c r="NJ764" s="25"/>
      <c r="NK764" s="25"/>
      <c r="NL764" s="25"/>
      <c r="NM764" s="25"/>
      <c r="NN764" s="25"/>
      <c r="NO764" s="25"/>
      <c r="NP764" s="25"/>
      <c r="NQ764" s="25"/>
      <c r="NR764" s="25"/>
      <c r="NS764" s="25"/>
      <c r="NT764" s="25"/>
      <c r="NU764" s="25"/>
      <c r="NV764" s="25"/>
      <c r="NW764" s="25"/>
      <c r="NX764" s="25"/>
      <c r="NY764" s="25"/>
      <c r="NZ764" s="25"/>
      <c r="OA764" s="25"/>
      <c r="OB764" s="25"/>
      <c r="OC764" s="25"/>
      <c r="OD764" s="25"/>
      <c r="OE764" s="25"/>
      <c r="OF764" s="25"/>
      <c r="OG764" s="25"/>
      <c r="OH764" s="25"/>
      <c r="OI764" s="25"/>
      <c r="OJ764" s="25"/>
      <c r="OK764" s="25"/>
      <c r="OL764" s="25"/>
      <c r="OM764" s="25"/>
      <c r="ON764" s="25"/>
      <c r="OO764" s="25"/>
      <c r="OP764" s="25"/>
      <c r="OQ764" s="25"/>
      <c r="OR764" s="25"/>
      <c r="OS764" s="25"/>
      <c r="OT764" s="25"/>
      <c r="OU764" s="25"/>
      <c r="OV764" s="25"/>
      <c r="OW764" s="25"/>
      <c r="OX764" s="25"/>
      <c r="OY764" s="25"/>
      <c r="OZ764" s="25"/>
      <c r="PA764" s="25"/>
      <c r="PB764" s="25"/>
      <c r="PC764" s="25"/>
      <c r="PD764" s="25"/>
      <c r="PE764" s="25"/>
    </row>
    <row r="765" spans="1:42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  <c r="FL765" s="25"/>
      <c r="FM765" s="25"/>
      <c r="FN765" s="25"/>
      <c r="FO765" s="25"/>
      <c r="FP765" s="25"/>
      <c r="FQ765" s="25"/>
      <c r="FR765" s="25"/>
      <c r="FS765" s="25"/>
      <c r="FT765" s="25"/>
      <c r="FU765" s="25"/>
      <c r="FV765" s="25"/>
      <c r="FW765" s="25"/>
      <c r="FX765" s="25"/>
      <c r="FY765" s="25"/>
      <c r="FZ765" s="25"/>
      <c r="GA765" s="25"/>
      <c r="GB765" s="25"/>
      <c r="GC765" s="25"/>
      <c r="GD765" s="25"/>
      <c r="GE765" s="25"/>
      <c r="GF765" s="25"/>
      <c r="GG765" s="25"/>
      <c r="GH765" s="25"/>
      <c r="GI765" s="25"/>
      <c r="GJ765" s="25"/>
      <c r="GK765" s="25"/>
      <c r="GL765" s="25"/>
      <c r="GM765" s="25"/>
      <c r="GN765" s="25"/>
      <c r="GO765" s="25"/>
      <c r="GP765" s="25"/>
      <c r="GQ765" s="25"/>
      <c r="GR765" s="25"/>
      <c r="GS765" s="25"/>
      <c r="GT765" s="25"/>
      <c r="GU765" s="25"/>
      <c r="GV765" s="25"/>
      <c r="GW765" s="25"/>
      <c r="GX765" s="25"/>
      <c r="GY765" s="25"/>
      <c r="GZ765" s="25"/>
      <c r="HA765" s="25"/>
      <c r="HB765" s="25"/>
      <c r="HC765" s="25"/>
      <c r="HD765" s="25"/>
      <c r="HE765" s="25"/>
      <c r="HF765" s="25"/>
      <c r="HG765" s="25"/>
      <c r="HH765" s="25"/>
      <c r="HI765" s="25"/>
      <c r="HJ765" s="25"/>
      <c r="HK765" s="25"/>
      <c r="HL765" s="25"/>
      <c r="HM765" s="25"/>
      <c r="HN765" s="25"/>
      <c r="HO765" s="25"/>
      <c r="HP765" s="25"/>
      <c r="HQ765" s="25"/>
      <c r="HR765" s="25"/>
      <c r="HS765" s="25"/>
      <c r="HT765" s="25"/>
      <c r="HU765" s="25"/>
      <c r="HV765" s="25"/>
      <c r="HW765" s="25"/>
      <c r="HX765" s="25"/>
      <c r="HY765" s="25"/>
      <c r="HZ765" s="25"/>
      <c r="IA765" s="25"/>
      <c r="IB765" s="25"/>
      <c r="IC765" s="25"/>
      <c r="ID765" s="25"/>
      <c r="IE765" s="25"/>
      <c r="IF765" s="25"/>
      <c r="IG765" s="25"/>
      <c r="IH765" s="25"/>
      <c r="II765" s="25"/>
      <c r="IJ765" s="25"/>
      <c r="IK765" s="25"/>
      <c r="IL765" s="25"/>
      <c r="IM765" s="25"/>
      <c r="IN765" s="25"/>
      <c r="IO765" s="25"/>
      <c r="IP765" s="25"/>
      <c r="IQ765" s="25"/>
      <c r="IR765" s="25"/>
      <c r="IS765" s="25"/>
      <c r="IT765" s="25"/>
      <c r="IU765" s="25"/>
      <c r="IV765" s="25"/>
      <c r="IW765" s="25"/>
      <c r="IX765" s="25"/>
      <c r="IY765" s="25"/>
      <c r="IZ765" s="25"/>
      <c r="JA765" s="25"/>
      <c r="JB765" s="25"/>
      <c r="JC765" s="25"/>
      <c r="JD765" s="25"/>
      <c r="JE765" s="25"/>
      <c r="JF765" s="25"/>
      <c r="JG765" s="25"/>
      <c r="JH765" s="25"/>
      <c r="JI765" s="25"/>
      <c r="JJ765" s="25"/>
      <c r="JK765" s="25"/>
      <c r="JL765" s="25"/>
      <c r="JM765" s="25"/>
      <c r="JN765" s="25"/>
      <c r="JO765" s="25"/>
      <c r="JP765" s="25"/>
      <c r="JQ765" s="25"/>
      <c r="JR765" s="25"/>
      <c r="JS765" s="25"/>
      <c r="JT765" s="25"/>
      <c r="JU765" s="25"/>
      <c r="JV765" s="25"/>
      <c r="JW765" s="25"/>
      <c r="JX765" s="25"/>
      <c r="JY765" s="25"/>
      <c r="JZ765" s="25"/>
      <c r="KA765" s="25"/>
      <c r="KB765" s="25"/>
      <c r="KC765" s="25"/>
      <c r="KD765" s="25"/>
      <c r="KE765" s="25"/>
      <c r="KF765" s="25"/>
      <c r="KG765" s="25"/>
      <c r="KH765" s="25"/>
      <c r="KI765" s="25"/>
      <c r="KJ765" s="25"/>
      <c r="KK765" s="25"/>
      <c r="KL765" s="25"/>
      <c r="KM765" s="25"/>
      <c r="KN765" s="25"/>
      <c r="KO765" s="25"/>
      <c r="KP765" s="25"/>
      <c r="KQ765" s="25"/>
      <c r="KR765" s="25"/>
      <c r="KS765" s="25"/>
      <c r="KT765" s="25"/>
      <c r="KU765" s="25"/>
      <c r="KV765" s="25"/>
      <c r="KW765" s="25"/>
      <c r="KX765" s="25"/>
      <c r="KY765" s="25"/>
      <c r="KZ765" s="25"/>
      <c r="LA765" s="25"/>
      <c r="LB765" s="25"/>
      <c r="LC765" s="25"/>
      <c r="LD765" s="25"/>
      <c r="LE765" s="25"/>
      <c r="LF765" s="25"/>
      <c r="LG765" s="25"/>
      <c r="LH765" s="25"/>
      <c r="LI765" s="25"/>
      <c r="LJ765" s="25"/>
      <c r="LK765" s="25"/>
      <c r="LL765" s="25"/>
      <c r="LM765" s="25"/>
      <c r="LN765" s="25"/>
      <c r="LO765" s="25"/>
      <c r="LP765" s="25"/>
      <c r="LQ765" s="25"/>
      <c r="LR765" s="25"/>
      <c r="LS765" s="25"/>
      <c r="LT765" s="25"/>
      <c r="LU765" s="25"/>
      <c r="LV765" s="25"/>
      <c r="LW765" s="25"/>
      <c r="LX765" s="25"/>
      <c r="LY765" s="25"/>
      <c r="LZ765" s="25"/>
      <c r="MA765" s="25"/>
      <c r="MB765" s="25"/>
      <c r="MC765" s="25"/>
      <c r="MD765" s="25"/>
      <c r="ME765" s="25"/>
      <c r="MF765" s="25"/>
      <c r="MG765" s="25"/>
      <c r="MH765" s="25"/>
      <c r="MI765" s="25"/>
      <c r="MJ765" s="25"/>
      <c r="MK765" s="25"/>
      <c r="ML765" s="25"/>
      <c r="MM765" s="25"/>
      <c r="MN765" s="25"/>
      <c r="MO765" s="25"/>
      <c r="MP765" s="25"/>
      <c r="MQ765" s="25"/>
      <c r="MR765" s="25"/>
      <c r="MS765" s="25"/>
      <c r="MT765" s="25"/>
      <c r="MU765" s="25"/>
      <c r="MV765" s="25"/>
      <c r="MW765" s="25"/>
      <c r="MX765" s="25"/>
      <c r="MY765" s="25"/>
      <c r="MZ765" s="25"/>
      <c r="NA765" s="25"/>
      <c r="NB765" s="25"/>
      <c r="NC765" s="25"/>
      <c r="ND765" s="25"/>
      <c r="NE765" s="25"/>
      <c r="NF765" s="25"/>
      <c r="NG765" s="25"/>
      <c r="NH765" s="25"/>
      <c r="NI765" s="25"/>
      <c r="NJ765" s="25"/>
      <c r="NK765" s="25"/>
      <c r="NL765" s="25"/>
      <c r="NM765" s="25"/>
      <c r="NN765" s="25"/>
      <c r="NO765" s="25"/>
      <c r="NP765" s="25"/>
      <c r="NQ765" s="25"/>
      <c r="NR765" s="25"/>
      <c r="NS765" s="25"/>
      <c r="NT765" s="25"/>
      <c r="NU765" s="25"/>
      <c r="NV765" s="25"/>
      <c r="NW765" s="25"/>
      <c r="NX765" s="25"/>
      <c r="NY765" s="25"/>
      <c r="NZ765" s="25"/>
      <c r="OA765" s="25"/>
      <c r="OB765" s="25"/>
      <c r="OC765" s="25"/>
      <c r="OD765" s="25"/>
      <c r="OE765" s="25"/>
      <c r="OF765" s="25"/>
      <c r="OG765" s="25"/>
      <c r="OH765" s="25"/>
      <c r="OI765" s="25"/>
      <c r="OJ765" s="25"/>
      <c r="OK765" s="25"/>
      <c r="OL765" s="25"/>
      <c r="OM765" s="25"/>
      <c r="ON765" s="25"/>
      <c r="OO765" s="25"/>
      <c r="OP765" s="25"/>
      <c r="OQ765" s="25"/>
      <c r="OR765" s="25"/>
      <c r="OS765" s="25"/>
      <c r="OT765" s="25"/>
      <c r="OU765" s="25"/>
      <c r="OV765" s="25"/>
      <c r="OW765" s="25"/>
      <c r="OX765" s="25"/>
      <c r="OY765" s="25"/>
      <c r="OZ765" s="25"/>
      <c r="PA765" s="25"/>
      <c r="PB765" s="25"/>
      <c r="PC765" s="25"/>
      <c r="PD765" s="25"/>
      <c r="PE765" s="25"/>
    </row>
    <row r="766" spans="1:42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  <c r="FZ766" s="25"/>
      <c r="GA766" s="25"/>
      <c r="GB766" s="25"/>
      <c r="GC766" s="25"/>
      <c r="GD766" s="25"/>
      <c r="GE766" s="25"/>
      <c r="GF766" s="25"/>
      <c r="GG766" s="25"/>
      <c r="GH766" s="25"/>
      <c r="GI766" s="25"/>
      <c r="GJ766" s="25"/>
      <c r="GK766" s="25"/>
      <c r="GL766" s="25"/>
      <c r="GM766" s="25"/>
      <c r="GN766" s="25"/>
      <c r="GO766" s="25"/>
      <c r="GP766" s="25"/>
      <c r="GQ766" s="25"/>
      <c r="GR766" s="25"/>
      <c r="GS766" s="25"/>
      <c r="GT766" s="25"/>
      <c r="GU766" s="25"/>
      <c r="GV766" s="25"/>
      <c r="GW766" s="25"/>
      <c r="GX766" s="25"/>
      <c r="GY766" s="25"/>
      <c r="GZ766" s="25"/>
      <c r="HA766" s="25"/>
      <c r="HB766" s="25"/>
      <c r="HC766" s="25"/>
      <c r="HD766" s="25"/>
      <c r="HE766" s="25"/>
      <c r="HF766" s="25"/>
      <c r="HG766" s="25"/>
      <c r="HH766" s="25"/>
      <c r="HI766" s="25"/>
      <c r="HJ766" s="25"/>
      <c r="HK766" s="25"/>
      <c r="HL766" s="25"/>
      <c r="HM766" s="25"/>
      <c r="HN766" s="25"/>
      <c r="HO766" s="25"/>
      <c r="HP766" s="25"/>
      <c r="HQ766" s="25"/>
      <c r="HR766" s="25"/>
      <c r="HS766" s="25"/>
      <c r="HT766" s="25"/>
      <c r="HU766" s="25"/>
      <c r="HV766" s="25"/>
      <c r="HW766" s="25"/>
      <c r="HX766" s="25"/>
      <c r="HY766" s="25"/>
      <c r="HZ766" s="25"/>
      <c r="IA766" s="25"/>
      <c r="IB766" s="25"/>
      <c r="IC766" s="25"/>
      <c r="ID766" s="25"/>
      <c r="IE766" s="25"/>
      <c r="IF766" s="25"/>
      <c r="IG766" s="25"/>
      <c r="IH766" s="25"/>
      <c r="II766" s="25"/>
      <c r="IJ766" s="25"/>
      <c r="IK766" s="25"/>
      <c r="IL766" s="25"/>
      <c r="IM766" s="25"/>
      <c r="IN766" s="25"/>
      <c r="IO766" s="25"/>
      <c r="IP766" s="25"/>
      <c r="IQ766" s="25"/>
      <c r="IR766" s="25"/>
      <c r="IS766" s="25"/>
      <c r="IT766" s="25"/>
      <c r="IU766" s="25"/>
      <c r="IV766" s="25"/>
      <c r="IW766" s="25"/>
      <c r="IX766" s="25"/>
      <c r="IY766" s="25"/>
      <c r="IZ766" s="25"/>
      <c r="JA766" s="25"/>
      <c r="JB766" s="25"/>
      <c r="JC766" s="25"/>
      <c r="JD766" s="25"/>
      <c r="JE766" s="25"/>
      <c r="JF766" s="25"/>
      <c r="JG766" s="25"/>
      <c r="JH766" s="25"/>
      <c r="JI766" s="25"/>
      <c r="JJ766" s="25"/>
      <c r="JK766" s="25"/>
      <c r="JL766" s="25"/>
      <c r="JM766" s="25"/>
      <c r="JN766" s="25"/>
      <c r="JO766" s="25"/>
      <c r="JP766" s="25"/>
      <c r="JQ766" s="25"/>
      <c r="JR766" s="25"/>
      <c r="JS766" s="25"/>
      <c r="JT766" s="25"/>
      <c r="JU766" s="25"/>
      <c r="JV766" s="25"/>
      <c r="JW766" s="25"/>
      <c r="JX766" s="25"/>
      <c r="JY766" s="25"/>
      <c r="JZ766" s="25"/>
      <c r="KA766" s="25"/>
      <c r="KB766" s="25"/>
      <c r="KC766" s="25"/>
      <c r="KD766" s="25"/>
      <c r="KE766" s="25"/>
      <c r="KF766" s="25"/>
      <c r="KG766" s="25"/>
      <c r="KH766" s="25"/>
      <c r="KI766" s="25"/>
      <c r="KJ766" s="25"/>
      <c r="KK766" s="25"/>
      <c r="KL766" s="25"/>
      <c r="KM766" s="25"/>
      <c r="KN766" s="25"/>
      <c r="KO766" s="25"/>
      <c r="KP766" s="25"/>
      <c r="KQ766" s="25"/>
      <c r="KR766" s="25"/>
      <c r="KS766" s="25"/>
      <c r="KT766" s="25"/>
      <c r="KU766" s="25"/>
      <c r="KV766" s="25"/>
      <c r="KW766" s="25"/>
      <c r="KX766" s="25"/>
      <c r="KY766" s="25"/>
      <c r="KZ766" s="25"/>
      <c r="LA766" s="25"/>
      <c r="LB766" s="25"/>
      <c r="LC766" s="25"/>
      <c r="LD766" s="25"/>
      <c r="LE766" s="25"/>
      <c r="LF766" s="25"/>
      <c r="LG766" s="25"/>
      <c r="LH766" s="25"/>
      <c r="LI766" s="25"/>
      <c r="LJ766" s="25"/>
      <c r="LK766" s="25"/>
      <c r="LL766" s="25"/>
      <c r="LM766" s="25"/>
      <c r="LN766" s="25"/>
      <c r="LO766" s="25"/>
      <c r="LP766" s="25"/>
      <c r="LQ766" s="25"/>
      <c r="LR766" s="25"/>
      <c r="LS766" s="25"/>
      <c r="LT766" s="25"/>
      <c r="LU766" s="25"/>
      <c r="LV766" s="25"/>
      <c r="LW766" s="25"/>
      <c r="LX766" s="25"/>
      <c r="LY766" s="25"/>
      <c r="LZ766" s="25"/>
      <c r="MA766" s="25"/>
      <c r="MB766" s="25"/>
      <c r="MC766" s="25"/>
      <c r="MD766" s="25"/>
      <c r="ME766" s="25"/>
      <c r="MF766" s="25"/>
      <c r="MG766" s="25"/>
      <c r="MH766" s="25"/>
      <c r="MI766" s="25"/>
      <c r="MJ766" s="25"/>
      <c r="MK766" s="25"/>
      <c r="ML766" s="25"/>
      <c r="MM766" s="25"/>
      <c r="MN766" s="25"/>
      <c r="MO766" s="25"/>
      <c r="MP766" s="25"/>
      <c r="MQ766" s="25"/>
      <c r="MR766" s="25"/>
      <c r="MS766" s="25"/>
      <c r="MT766" s="25"/>
      <c r="MU766" s="25"/>
      <c r="MV766" s="25"/>
      <c r="MW766" s="25"/>
      <c r="MX766" s="25"/>
      <c r="MY766" s="25"/>
      <c r="MZ766" s="25"/>
      <c r="NA766" s="25"/>
      <c r="NB766" s="25"/>
      <c r="NC766" s="25"/>
      <c r="ND766" s="25"/>
      <c r="NE766" s="25"/>
      <c r="NF766" s="25"/>
      <c r="NG766" s="25"/>
      <c r="NH766" s="25"/>
      <c r="NI766" s="25"/>
      <c r="NJ766" s="25"/>
      <c r="NK766" s="25"/>
      <c r="NL766" s="25"/>
      <c r="NM766" s="25"/>
      <c r="NN766" s="25"/>
      <c r="NO766" s="25"/>
      <c r="NP766" s="25"/>
      <c r="NQ766" s="25"/>
      <c r="NR766" s="25"/>
      <c r="NS766" s="25"/>
      <c r="NT766" s="25"/>
      <c r="NU766" s="25"/>
      <c r="NV766" s="25"/>
      <c r="NW766" s="25"/>
      <c r="NX766" s="25"/>
      <c r="NY766" s="25"/>
      <c r="NZ766" s="25"/>
      <c r="OA766" s="25"/>
      <c r="OB766" s="25"/>
      <c r="OC766" s="25"/>
      <c r="OD766" s="25"/>
      <c r="OE766" s="25"/>
      <c r="OF766" s="25"/>
      <c r="OG766" s="25"/>
      <c r="OH766" s="25"/>
      <c r="OI766" s="25"/>
      <c r="OJ766" s="25"/>
      <c r="OK766" s="25"/>
      <c r="OL766" s="25"/>
      <c r="OM766" s="25"/>
      <c r="ON766" s="25"/>
      <c r="OO766" s="25"/>
      <c r="OP766" s="25"/>
      <c r="OQ766" s="25"/>
      <c r="OR766" s="25"/>
      <c r="OS766" s="25"/>
      <c r="OT766" s="25"/>
      <c r="OU766" s="25"/>
      <c r="OV766" s="25"/>
      <c r="OW766" s="25"/>
      <c r="OX766" s="25"/>
      <c r="OY766" s="25"/>
      <c r="OZ766" s="25"/>
      <c r="PA766" s="25"/>
      <c r="PB766" s="25"/>
      <c r="PC766" s="25"/>
      <c r="PD766" s="25"/>
      <c r="PE766" s="25"/>
    </row>
    <row r="767" spans="1:42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  <c r="FL767" s="25"/>
      <c r="FM767" s="25"/>
      <c r="FN767" s="25"/>
      <c r="FO767" s="25"/>
      <c r="FP767" s="25"/>
      <c r="FQ767" s="25"/>
      <c r="FR767" s="25"/>
      <c r="FS767" s="25"/>
      <c r="FT767" s="25"/>
      <c r="FU767" s="25"/>
      <c r="FV767" s="25"/>
      <c r="FW767" s="25"/>
      <c r="FX767" s="25"/>
      <c r="FY767" s="25"/>
      <c r="FZ767" s="25"/>
      <c r="GA767" s="25"/>
      <c r="GB767" s="25"/>
      <c r="GC767" s="25"/>
      <c r="GD767" s="25"/>
      <c r="GE767" s="25"/>
      <c r="GF767" s="25"/>
      <c r="GG767" s="25"/>
      <c r="GH767" s="25"/>
      <c r="GI767" s="25"/>
      <c r="GJ767" s="25"/>
      <c r="GK767" s="25"/>
      <c r="GL767" s="25"/>
      <c r="GM767" s="25"/>
      <c r="GN767" s="25"/>
      <c r="GO767" s="25"/>
      <c r="GP767" s="25"/>
      <c r="GQ767" s="25"/>
      <c r="GR767" s="25"/>
      <c r="GS767" s="25"/>
      <c r="GT767" s="25"/>
      <c r="GU767" s="25"/>
      <c r="GV767" s="25"/>
      <c r="GW767" s="25"/>
      <c r="GX767" s="25"/>
      <c r="GY767" s="25"/>
      <c r="GZ767" s="25"/>
      <c r="HA767" s="25"/>
      <c r="HB767" s="25"/>
      <c r="HC767" s="25"/>
      <c r="HD767" s="25"/>
      <c r="HE767" s="25"/>
      <c r="HF767" s="25"/>
      <c r="HG767" s="25"/>
      <c r="HH767" s="25"/>
      <c r="HI767" s="25"/>
      <c r="HJ767" s="25"/>
      <c r="HK767" s="25"/>
      <c r="HL767" s="25"/>
      <c r="HM767" s="25"/>
      <c r="HN767" s="25"/>
      <c r="HO767" s="25"/>
      <c r="HP767" s="25"/>
      <c r="HQ767" s="25"/>
      <c r="HR767" s="25"/>
      <c r="HS767" s="25"/>
      <c r="HT767" s="25"/>
      <c r="HU767" s="25"/>
      <c r="HV767" s="25"/>
      <c r="HW767" s="25"/>
      <c r="HX767" s="25"/>
      <c r="HY767" s="25"/>
      <c r="HZ767" s="25"/>
      <c r="IA767" s="25"/>
      <c r="IB767" s="25"/>
      <c r="IC767" s="25"/>
      <c r="ID767" s="25"/>
      <c r="IE767" s="25"/>
      <c r="IF767" s="25"/>
      <c r="IG767" s="25"/>
      <c r="IH767" s="25"/>
      <c r="II767" s="25"/>
      <c r="IJ767" s="25"/>
      <c r="IK767" s="25"/>
      <c r="IL767" s="25"/>
      <c r="IM767" s="25"/>
      <c r="IN767" s="25"/>
      <c r="IO767" s="25"/>
      <c r="IP767" s="25"/>
      <c r="IQ767" s="25"/>
      <c r="IR767" s="25"/>
      <c r="IS767" s="25"/>
      <c r="IT767" s="25"/>
      <c r="IU767" s="25"/>
      <c r="IV767" s="25"/>
      <c r="IW767" s="25"/>
      <c r="IX767" s="25"/>
      <c r="IY767" s="25"/>
      <c r="IZ767" s="25"/>
      <c r="JA767" s="25"/>
      <c r="JB767" s="25"/>
      <c r="JC767" s="25"/>
      <c r="JD767" s="25"/>
      <c r="JE767" s="25"/>
      <c r="JF767" s="25"/>
      <c r="JG767" s="25"/>
      <c r="JH767" s="25"/>
      <c r="JI767" s="25"/>
      <c r="JJ767" s="25"/>
      <c r="JK767" s="25"/>
      <c r="JL767" s="25"/>
      <c r="JM767" s="25"/>
      <c r="JN767" s="25"/>
      <c r="JO767" s="25"/>
      <c r="JP767" s="25"/>
      <c r="JQ767" s="25"/>
      <c r="JR767" s="25"/>
      <c r="JS767" s="25"/>
      <c r="JT767" s="25"/>
      <c r="JU767" s="25"/>
      <c r="JV767" s="25"/>
      <c r="JW767" s="25"/>
      <c r="JX767" s="25"/>
      <c r="JY767" s="25"/>
      <c r="JZ767" s="25"/>
      <c r="KA767" s="25"/>
      <c r="KB767" s="25"/>
      <c r="KC767" s="25"/>
      <c r="KD767" s="25"/>
      <c r="KE767" s="25"/>
      <c r="KF767" s="25"/>
      <c r="KG767" s="25"/>
      <c r="KH767" s="25"/>
      <c r="KI767" s="25"/>
      <c r="KJ767" s="25"/>
      <c r="KK767" s="25"/>
      <c r="KL767" s="25"/>
      <c r="KM767" s="25"/>
      <c r="KN767" s="25"/>
      <c r="KO767" s="25"/>
      <c r="KP767" s="25"/>
      <c r="KQ767" s="25"/>
      <c r="KR767" s="25"/>
      <c r="KS767" s="25"/>
      <c r="KT767" s="25"/>
      <c r="KU767" s="25"/>
      <c r="KV767" s="25"/>
      <c r="KW767" s="25"/>
      <c r="KX767" s="25"/>
      <c r="KY767" s="25"/>
      <c r="KZ767" s="25"/>
      <c r="LA767" s="25"/>
      <c r="LB767" s="25"/>
      <c r="LC767" s="25"/>
      <c r="LD767" s="25"/>
      <c r="LE767" s="25"/>
      <c r="LF767" s="25"/>
      <c r="LG767" s="25"/>
      <c r="LH767" s="25"/>
      <c r="LI767" s="25"/>
      <c r="LJ767" s="25"/>
      <c r="LK767" s="25"/>
      <c r="LL767" s="25"/>
      <c r="LM767" s="25"/>
      <c r="LN767" s="25"/>
      <c r="LO767" s="25"/>
      <c r="LP767" s="25"/>
      <c r="LQ767" s="25"/>
      <c r="LR767" s="25"/>
      <c r="LS767" s="25"/>
      <c r="LT767" s="25"/>
      <c r="LU767" s="25"/>
      <c r="LV767" s="25"/>
      <c r="LW767" s="25"/>
      <c r="LX767" s="25"/>
      <c r="LY767" s="25"/>
      <c r="LZ767" s="25"/>
      <c r="MA767" s="25"/>
      <c r="MB767" s="25"/>
      <c r="MC767" s="25"/>
      <c r="MD767" s="25"/>
      <c r="ME767" s="25"/>
      <c r="MF767" s="25"/>
      <c r="MG767" s="25"/>
      <c r="MH767" s="25"/>
      <c r="MI767" s="25"/>
      <c r="MJ767" s="25"/>
      <c r="MK767" s="25"/>
      <c r="ML767" s="25"/>
      <c r="MM767" s="25"/>
      <c r="MN767" s="25"/>
      <c r="MO767" s="25"/>
      <c r="MP767" s="25"/>
      <c r="MQ767" s="25"/>
      <c r="MR767" s="25"/>
      <c r="MS767" s="25"/>
      <c r="MT767" s="25"/>
      <c r="MU767" s="25"/>
      <c r="MV767" s="25"/>
      <c r="MW767" s="25"/>
      <c r="MX767" s="25"/>
      <c r="MY767" s="25"/>
      <c r="MZ767" s="25"/>
      <c r="NA767" s="25"/>
      <c r="NB767" s="25"/>
      <c r="NC767" s="25"/>
      <c r="ND767" s="25"/>
      <c r="NE767" s="25"/>
      <c r="NF767" s="25"/>
      <c r="NG767" s="25"/>
      <c r="NH767" s="25"/>
      <c r="NI767" s="25"/>
      <c r="NJ767" s="25"/>
      <c r="NK767" s="25"/>
      <c r="NL767" s="25"/>
      <c r="NM767" s="25"/>
      <c r="NN767" s="25"/>
      <c r="NO767" s="25"/>
      <c r="NP767" s="25"/>
      <c r="NQ767" s="25"/>
      <c r="NR767" s="25"/>
      <c r="NS767" s="25"/>
      <c r="NT767" s="25"/>
      <c r="NU767" s="25"/>
      <c r="NV767" s="25"/>
      <c r="NW767" s="25"/>
      <c r="NX767" s="25"/>
      <c r="NY767" s="25"/>
      <c r="NZ767" s="25"/>
      <c r="OA767" s="25"/>
      <c r="OB767" s="25"/>
      <c r="OC767" s="25"/>
      <c r="OD767" s="25"/>
      <c r="OE767" s="25"/>
      <c r="OF767" s="25"/>
      <c r="OG767" s="25"/>
      <c r="OH767" s="25"/>
      <c r="OI767" s="25"/>
      <c r="OJ767" s="25"/>
      <c r="OK767" s="25"/>
      <c r="OL767" s="25"/>
      <c r="OM767" s="25"/>
      <c r="ON767" s="25"/>
      <c r="OO767" s="25"/>
      <c r="OP767" s="25"/>
      <c r="OQ767" s="25"/>
      <c r="OR767" s="25"/>
      <c r="OS767" s="25"/>
      <c r="OT767" s="25"/>
      <c r="OU767" s="25"/>
      <c r="OV767" s="25"/>
      <c r="OW767" s="25"/>
      <c r="OX767" s="25"/>
      <c r="OY767" s="25"/>
      <c r="OZ767" s="25"/>
      <c r="PA767" s="25"/>
      <c r="PB767" s="25"/>
      <c r="PC767" s="25"/>
      <c r="PD767" s="25"/>
      <c r="PE767" s="25"/>
    </row>
    <row r="768" spans="1:42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  <c r="FZ768" s="25"/>
      <c r="GA768" s="25"/>
      <c r="GB768" s="25"/>
      <c r="GC768" s="25"/>
      <c r="GD768" s="25"/>
      <c r="GE768" s="25"/>
      <c r="GF768" s="25"/>
      <c r="GG768" s="25"/>
      <c r="GH768" s="25"/>
      <c r="GI768" s="25"/>
      <c r="GJ768" s="25"/>
      <c r="GK768" s="25"/>
      <c r="GL768" s="25"/>
      <c r="GM768" s="25"/>
      <c r="GN768" s="25"/>
      <c r="GO768" s="25"/>
      <c r="GP768" s="25"/>
      <c r="GQ768" s="25"/>
      <c r="GR768" s="25"/>
      <c r="GS768" s="25"/>
      <c r="GT768" s="25"/>
      <c r="GU768" s="25"/>
      <c r="GV768" s="25"/>
      <c r="GW768" s="25"/>
      <c r="GX768" s="25"/>
      <c r="GY768" s="25"/>
      <c r="GZ768" s="25"/>
      <c r="HA768" s="25"/>
      <c r="HB768" s="25"/>
      <c r="HC768" s="25"/>
      <c r="HD768" s="25"/>
      <c r="HE768" s="25"/>
      <c r="HF768" s="25"/>
      <c r="HG768" s="25"/>
      <c r="HH768" s="25"/>
      <c r="HI768" s="25"/>
      <c r="HJ768" s="25"/>
      <c r="HK768" s="25"/>
      <c r="HL768" s="25"/>
      <c r="HM768" s="25"/>
      <c r="HN768" s="25"/>
      <c r="HO768" s="25"/>
      <c r="HP768" s="25"/>
      <c r="HQ768" s="25"/>
      <c r="HR768" s="25"/>
      <c r="HS768" s="25"/>
      <c r="HT768" s="25"/>
      <c r="HU768" s="25"/>
      <c r="HV768" s="25"/>
      <c r="HW768" s="25"/>
      <c r="HX768" s="25"/>
      <c r="HY768" s="25"/>
      <c r="HZ768" s="25"/>
      <c r="IA768" s="25"/>
      <c r="IB768" s="25"/>
      <c r="IC768" s="25"/>
      <c r="ID768" s="25"/>
      <c r="IE768" s="25"/>
      <c r="IF768" s="25"/>
      <c r="IG768" s="25"/>
      <c r="IH768" s="25"/>
      <c r="II768" s="25"/>
      <c r="IJ768" s="25"/>
      <c r="IK768" s="25"/>
      <c r="IL768" s="25"/>
      <c r="IM768" s="25"/>
      <c r="IN768" s="25"/>
      <c r="IO768" s="25"/>
      <c r="IP768" s="25"/>
      <c r="IQ768" s="25"/>
      <c r="IR768" s="25"/>
      <c r="IS768" s="25"/>
      <c r="IT768" s="25"/>
      <c r="IU768" s="25"/>
      <c r="IV768" s="25"/>
      <c r="IW768" s="25"/>
      <c r="IX768" s="25"/>
      <c r="IY768" s="25"/>
      <c r="IZ768" s="25"/>
      <c r="JA768" s="25"/>
      <c r="JB768" s="25"/>
      <c r="JC768" s="25"/>
      <c r="JD768" s="25"/>
      <c r="JE768" s="25"/>
      <c r="JF768" s="25"/>
      <c r="JG768" s="25"/>
      <c r="JH768" s="25"/>
      <c r="JI768" s="25"/>
      <c r="JJ768" s="25"/>
      <c r="JK768" s="25"/>
      <c r="JL768" s="25"/>
      <c r="JM768" s="25"/>
      <c r="JN768" s="25"/>
      <c r="JO768" s="25"/>
      <c r="JP768" s="25"/>
      <c r="JQ768" s="25"/>
      <c r="JR768" s="25"/>
      <c r="JS768" s="25"/>
      <c r="JT768" s="25"/>
      <c r="JU768" s="25"/>
      <c r="JV768" s="25"/>
      <c r="JW768" s="25"/>
      <c r="JX768" s="25"/>
      <c r="JY768" s="25"/>
      <c r="JZ768" s="25"/>
      <c r="KA768" s="25"/>
      <c r="KB768" s="25"/>
      <c r="KC768" s="25"/>
      <c r="KD768" s="25"/>
      <c r="KE768" s="25"/>
      <c r="KF768" s="25"/>
      <c r="KG768" s="25"/>
      <c r="KH768" s="25"/>
      <c r="KI768" s="25"/>
      <c r="KJ768" s="25"/>
      <c r="KK768" s="25"/>
      <c r="KL768" s="25"/>
      <c r="KM768" s="25"/>
      <c r="KN768" s="25"/>
      <c r="KO768" s="25"/>
      <c r="KP768" s="25"/>
      <c r="KQ768" s="25"/>
      <c r="KR768" s="25"/>
      <c r="KS768" s="25"/>
      <c r="KT768" s="25"/>
      <c r="KU768" s="25"/>
      <c r="KV768" s="25"/>
      <c r="KW768" s="25"/>
      <c r="KX768" s="25"/>
      <c r="KY768" s="25"/>
      <c r="KZ768" s="25"/>
      <c r="LA768" s="25"/>
      <c r="LB768" s="25"/>
      <c r="LC768" s="25"/>
      <c r="LD768" s="25"/>
      <c r="LE768" s="25"/>
      <c r="LF768" s="25"/>
      <c r="LG768" s="25"/>
      <c r="LH768" s="25"/>
      <c r="LI768" s="25"/>
      <c r="LJ768" s="25"/>
      <c r="LK768" s="25"/>
      <c r="LL768" s="25"/>
      <c r="LM768" s="25"/>
      <c r="LN768" s="25"/>
      <c r="LO768" s="25"/>
      <c r="LP768" s="25"/>
      <c r="LQ768" s="25"/>
      <c r="LR768" s="25"/>
      <c r="LS768" s="25"/>
      <c r="LT768" s="25"/>
      <c r="LU768" s="25"/>
      <c r="LV768" s="25"/>
      <c r="LW768" s="25"/>
      <c r="LX768" s="25"/>
      <c r="LY768" s="25"/>
      <c r="LZ768" s="25"/>
      <c r="MA768" s="25"/>
      <c r="MB768" s="25"/>
      <c r="MC768" s="25"/>
      <c r="MD768" s="25"/>
      <c r="ME768" s="25"/>
      <c r="MF768" s="25"/>
      <c r="MG768" s="25"/>
      <c r="MH768" s="25"/>
      <c r="MI768" s="25"/>
      <c r="MJ768" s="25"/>
      <c r="MK768" s="25"/>
      <c r="ML768" s="25"/>
      <c r="MM768" s="25"/>
      <c r="MN768" s="25"/>
      <c r="MO768" s="25"/>
      <c r="MP768" s="25"/>
      <c r="MQ768" s="25"/>
      <c r="MR768" s="25"/>
      <c r="MS768" s="25"/>
      <c r="MT768" s="25"/>
      <c r="MU768" s="25"/>
      <c r="MV768" s="25"/>
      <c r="MW768" s="25"/>
      <c r="MX768" s="25"/>
      <c r="MY768" s="25"/>
      <c r="MZ768" s="25"/>
      <c r="NA768" s="25"/>
      <c r="NB768" s="25"/>
      <c r="NC768" s="25"/>
      <c r="ND768" s="25"/>
      <c r="NE768" s="25"/>
      <c r="NF768" s="25"/>
      <c r="NG768" s="25"/>
      <c r="NH768" s="25"/>
      <c r="NI768" s="25"/>
      <c r="NJ768" s="25"/>
      <c r="NK768" s="25"/>
      <c r="NL768" s="25"/>
      <c r="NM768" s="25"/>
      <c r="NN768" s="25"/>
      <c r="NO768" s="25"/>
      <c r="NP768" s="25"/>
      <c r="NQ768" s="25"/>
      <c r="NR768" s="25"/>
      <c r="NS768" s="25"/>
      <c r="NT768" s="25"/>
      <c r="NU768" s="25"/>
      <c r="NV768" s="25"/>
      <c r="NW768" s="25"/>
      <c r="NX768" s="25"/>
      <c r="NY768" s="25"/>
      <c r="NZ768" s="25"/>
      <c r="OA768" s="25"/>
      <c r="OB768" s="25"/>
      <c r="OC768" s="25"/>
      <c r="OD768" s="25"/>
      <c r="OE768" s="25"/>
      <c r="OF768" s="25"/>
      <c r="OG768" s="25"/>
      <c r="OH768" s="25"/>
      <c r="OI768" s="25"/>
      <c r="OJ768" s="25"/>
      <c r="OK768" s="25"/>
      <c r="OL768" s="25"/>
      <c r="OM768" s="25"/>
      <c r="ON768" s="25"/>
      <c r="OO768" s="25"/>
      <c r="OP768" s="25"/>
      <c r="OQ768" s="25"/>
      <c r="OR768" s="25"/>
      <c r="OS768" s="25"/>
      <c r="OT768" s="25"/>
      <c r="OU768" s="25"/>
      <c r="OV768" s="25"/>
      <c r="OW768" s="25"/>
      <c r="OX768" s="25"/>
      <c r="OY768" s="25"/>
      <c r="OZ768" s="25"/>
      <c r="PA768" s="25"/>
      <c r="PB768" s="25"/>
      <c r="PC768" s="25"/>
      <c r="PD768" s="25"/>
      <c r="PE768" s="25"/>
    </row>
    <row r="769" spans="1:42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  <c r="FZ769" s="25"/>
      <c r="GA769" s="25"/>
      <c r="GB769" s="25"/>
      <c r="GC769" s="25"/>
      <c r="GD769" s="25"/>
      <c r="GE769" s="25"/>
      <c r="GF769" s="25"/>
      <c r="GG769" s="25"/>
      <c r="GH769" s="25"/>
      <c r="GI769" s="25"/>
      <c r="GJ769" s="25"/>
      <c r="GK769" s="25"/>
      <c r="GL769" s="25"/>
      <c r="GM769" s="25"/>
      <c r="GN769" s="25"/>
      <c r="GO769" s="25"/>
      <c r="GP769" s="25"/>
      <c r="GQ769" s="25"/>
      <c r="GR769" s="25"/>
      <c r="GS769" s="25"/>
      <c r="GT769" s="25"/>
      <c r="GU769" s="25"/>
      <c r="GV769" s="25"/>
      <c r="GW769" s="25"/>
      <c r="GX769" s="25"/>
      <c r="GY769" s="25"/>
      <c r="GZ769" s="25"/>
      <c r="HA769" s="25"/>
      <c r="HB769" s="25"/>
      <c r="HC769" s="25"/>
      <c r="HD769" s="25"/>
      <c r="HE769" s="25"/>
      <c r="HF769" s="25"/>
      <c r="HG769" s="25"/>
      <c r="HH769" s="25"/>
      <c r="HI769" s="25"/>
      <c r="HJ769" s="25"/>
      <c r="HK769" s="25"/>
      <c r="HL769" s="25"/>
      <c r="HM769" s="25"/>
      <c r="HN769" s="25"/>
      <c r="HO769" s="25"/>
      <c r="HP769" s="25"/>
      <c r="HQ769" s="25"/>
      <c r="HR769" s="25"/>
      <c r="HS769" s="25"/>
      <c r="HT769" s="25"/>
      <c r="HU769" s="25"/>
      <c r="HV769" s="25"/>
      <c r="HW769" s="25"/>
      <c r="HX769" s="25"/>
      <c r="HY769" s="25"/>
      <c r="HZ769" s="25"/>
      <c r="IA769" s="25"/>
      <c r="IB769" s="25"/>
      <c r="IC769" s="25"/>
      <c r="ID769" s="25"/>
      <c r="IE769" s="25"/>
      <c r="IF769" s="25"/>
      <c r="IG769" s="25"/>
      <c r="IH769" s="25"/>
      <c r="II769" s="25"/>
      <c r="IJ769" s="25"/>
      <c r="IK769" s="25"/>
      <c r="IL769" s="25"/>
      <c r="IM769" s="25"/>
      <c r="IN769" s="25"/>
      <c r="IO769" s="25"/>
      <c r="IP769" s="25"/>
      <c r="IQ769" s="25"/>
      <c r="IR769" s="25"/>
      <c r="IS769" s="25"/>
      <c r="IT769" s="25"/>
      <c r="IU769" s="25"/>
      <c r="IV769" s="25"/>
      <c r="IW769" s="25"/>
      <c r="IX769" s="25"/>
      <c r="IY769" s="25"/>
      <c r="IZ769" s="25"/>
      <c r="JA769" s="25"/>
      <c r="JB769" s="25"/>
      <c r="JC769" s="25"/>
      <c r="JD769" s="25"/>
      <c r="JE769" s="25"/>
      <c r="JF769" s="25"/>
      <c r="JG769" s="25"/>
      <c r="JH769" s="25"/>
      <c r="JI769" s="25"/>
      <c r="JJ769" s="25"/>
      <c r="JK769" s="25"/>
      <c r="JL769" s="25"/>
      <c r="JM769" s="25"/>
      <c r="JN769" s="25"/>
      <c r="JO769" s="25"/>
      <c r="JP769" s="25"/>
      <c r="JQ769" s="25"/>
      <c r="JR769" s="25"/>
      <c r="JS769" s="25"/>
      <c r="JT769" s="25"/>
      <c r="JU769" s="25"/>
      <c r="JV769" s="25"/>
      <c r="JW769" s="25"/>
      <c r="JX769" s="25"/>
      <c r="JY769" s="25"/>
      <c r="JZ769" s="25"/>
      <c r="KA769" s="25"/>
      <c r="KB769" s="25"/>
      <c r="KC769" s="25"/>
      <c r="KD769" s="25"/>
      <c r="KE769" s="25"/>
      <c r="KF769" s="25"/>
      <c r="KG769" s="25"/>
      <c r="KH769" s="25"/>
      <c r="KI769" s="25"/>
      <c r="KJ769" s="25"/>
      <c r="KK769" s="25"/>
      <c r="KL769" s="25"/>
      <c r="KM769" s="25"/>
      <c r="KN769" s="25"/>
      <c r="KO769" s="25"/>
      <c r="KP769" s="25"/>
      <c r="KQ769" s="25"/>
      <c r="KR769" s="25"/>
      <c r="KS769" s="25"/>
      <c r="KT769" s="25"/>
      <c r="KU769" s="25"/>
      <c r="KV769" s="25"/>
      <c r="KW769" s="25"/>
      <c r="KX769" s="25"/>
      <c r="KY769" s="25"/>
      <c r="KZ769" s="25"/>
      <c r="LA769" s="25"/>
      <c r="LB769" s="25"/>
      <c r="LC769" s="25"/>
      <c r="LD769" s="25"/>
      <c r="LE769" s="25"/>
      <c r="LF769" s="25"/>
      <c r="LG769" s="25"/>
      <c r="LH769" s="25"/>
      <c r="LI769" s="25"/>
      <c r="LJ769" s="25"/>
      <c r="LK769" s="25"/>
      <c r="LL769" s="25"/>
      <c r="LM769" s="25"/>
      <c r="LN769" s="25"/>
      <c r="LO769" s="25"/>
      <c r="LP769" s="25"/>
      <c r="LQ769" s="25"/>
      <c r="LR769" s="25"/>
      <c r="LS769" s="25"/>
      <c r="LT769" s="25"/>
      <c r="LU769" s="25"/>
      <c r="LV769" s="25"/>
      <c r="LW769" s="25"/>
      <c r="LX769" s="25"/>
      <c r="LY769" s="25"/>
      <c r="LZ769" s="25"/>
      <c r="MA769" s="25"/>
      <c r="MB769" s="25"/>
      <c r="MC769" s="25"/>
      <c r="MD769" s="25"/>
      <c r="ME769" s="25"/>
      <c r="MF769" s="25"/>
      <c r="MG769" s="25"/>
      <c r="MH769" s="25"/>
      <c r="MI769" s="25"/>
      <c r="MJ769" s="25"/>
      <c r="MK769" s="25"/>
      <c r="ML769" s="25"/>
      <c r="MM769" s="25"/>
      <c r="MN769" s="25"/>
      <c r="MO769" s="25"/>
      <c r="MP769" s="25"/>
      <c r="MQ769" s="25"/>
      <c r="MR769" s="25"/>
      <c r="MS769" s="25"/>
      <c r="MT769" s="25"/>
      <c r="MU769" s="25"/>
      <c r="MV769" s="25"/>
      <c r="MW769" s="25"/>
      <c r="MX769" s="25"/>
      <c r="MY769" s="25"/>
      <c r="MZ769" s="25"/>
      <c r="NA769" s="25"/>
      <c r="NB769" s="25"/>
      <c r="NC769" s="25"/>
      <c r="ND769" s="25"/>
      <c r="NE769" s="25"/>
      <c r="NF769" s="25"/>
      <c r="NG769" s="25"/>
      <c r="NH769" s="25"/>
      <c r="NI769" s="25"/>
      <c r="NJ769" s="25"/>
      <c r="NK769" s="25"/>
      <c r="NL769" s="25"/>
      <c r="NM769" s="25"/>
      <c r="NN769" s="25"/>
      <c r="NO769" s="25"/>
      <c r="NP769" s="25"/>
      <c r="NQ769" s="25"/>
      <c r="NR769" s="25"/>
      <c r="NS769" s="25"/>
      <c r="NT769" s="25"/>
      <c r="NU769" s="25"/>
      <c r="NV769" s="25"/>
      <c r="NW769" s="25"/>
      <c r="NX769" s="25"/>
      <c r="NY769" s="25"/>
      <c r="NZ769" s="25"/>
      <c r="OA769" s="25"/>
      <c r="OB769" s="25"/>
      <c r="OC769" s="25"/>
      <c r="OD769" s="25"/>
      <c r="OE769" s="25"/>
      <c r="OF769" s="25"/>
      <c r="OG769" s="25"/>
      <c r="OH769" s="25"/>
      <c r="OI769" s="25"/>
      <c r="OJ769" s="25"/>
      <c r="OK769" s="25"/>
      <c r="OL769" s="25"/>
      <c r="OM769" s="25"/>
      <c r="ON769" s="25"/>
      <c r="OO769" s="25"/>
      <c r="OP769" s="25"/>
      <c r="OQ769" s="25"/>
      <c r="OR769" s="25"/>
      <c r="OS769" s="25"/>
      <c r="OT769" s="25"/>
      <c r="OU769" s="25"/>
      <c r="OV769" s="25"/>
      <c r="OW769" s="25"/>
      <c r="OX769" s="25"/>
      <c r="OY769" s="25"/>
      <c r="OZ769" s="25"/>
      <c r="PA769" s="25"/>
      <c r="PB769" s="25"/>
      <c r="PC769" s="25"/>
      <c r="PD769" s="25"/>
      <c r="PE769" s="25"/>
    </row>
    <row r="770" spans="1:42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  <c r="FZ770" s="25"/>
      <c r="GA770" s="25"/>
      <c r="GB770" s="25"/>
      <c r="GC770" s="25"/>
      <c r="GD770" s="25"/>
      <c r="GE770" s="25"/>
      <c r="GF770" s="25"/>
      <c r="GG770" s="25"/>
      <c r="GH770" s="25"/>
      <c r="GI770" s="25"/>
      <c r="GJ770" s="25"/>
      <c r="GK770" s="25"/>
      <c r="GL770" s="25"/>
      <c r="GM770" s="25"/>
      <c r="GN770" s="25"/>
      <c r="GO770" s="25"/>
      <c r="GP770" s="25"/>
      <c r="GQ770" s="25"/>
      <c r="GR770" s="25"/>
      <c r="GS770" s="25"/>
      <c r="GT770" s="25"/>
      <c r="GU770" s="25"/>
      <c r="GV770" s="25"/>
      <c r="GW770" s="25"/>
      <c r="GX770" s="25"/>
      <c r="GY770" s="25"/>
      <c r="GZ770" s="25"/>
      <c r="HA770" s="25"/>
      <c r="HB770" s="25"/>
      <c r="HC770" s="25"/>
      <c r="HD770" s="25"/>
      <c r="HE770" s="25"/>
      <c r="HF770" s="25"/>
      <c r="HG770" s="25"/>
      <c r="HH770" s="25"/>
      <c r="HI770" s="25"/>
      <c r="HJ770" s="25"/>
      <c r="HK770" s="25"/>
      <c r="HL770" s="25"/>
      <c r="HM770" s="25"/>
      <c r="HN770" s="25"/>
      <c r="HO770" s="25"/>
      <c r="HP770" s="25"/>
      <c r="HQ770" s="25"/>
      <c r="HR770" s="25"/>
      <c r="HS770" s="25"/>
      <c r="HT770" s="25"/>
      <c r="HU770" s="25"/>
      <c r="HV770" s="25"/>
      <c r="HW770" s="25"/>
      <c r="HX770" s="25"/>
      <c r="HY770" s="25"/>
      <c r="HZ770" s="25"/>
      <c r="IA770" s="25"/>
      <c r="IB770" s="25"/>
      <c r="IC770" s="25"/>
      <c r="ID770" s="25"/>
      <c r="IE770" s="25"/>
      <c r="IF770" s="25"/>
      <c r="IG770" s="25"/>
      <c r="IH770" s="25"/>
      <c r="II770" s="25"/>
      <c r="IJ770" s="25"/>
      <c r="IK770" s="25"/>
      <c r="IL770" s="25"/>
      <c r="IM770" s="25"/>
      <c r="IN770" s="25"/>
      <c r="IO770" s="25"/>
      <c r="IP770" s="25"/>
      <c r="IQ770" s="25"/>
      <c r="IR770" s="25"/>
      <c r="IS770" s="25"/>
      <c r="IT770" s="25"/>
      <c r="IU770" s="25"/>
      <c r="IV770" s="25"/>
      <c r="IW770" s="25"/>
      <c r="IX770" s="25"/>
      <c r="IY770" s="25"/>
      <c r="IZ770" s="25"/>
      <c r="JA770" s="25"/>
      <c r="JB770" s="25"/>
      <c r="JC770" s="25"/>
      <c r="JD770" s="25"/>
      <c r="JE770" s="25"/>
      <c r="JF770" s="25"/>
      <c r="JG770" s="25"/>
      <c r="JH770" s="25"/>
      <c r="JI770" s="25"/>
      <c r="JJ770" s="25"/>
      <c r="JK770" s="25"/>
      <c r="JL770" s="25"/>
      <c r="JM770" s="25"/>
      <c r="JN770" s="25"/>
      <c r="JO770" s="25"/>
      <c r="JP770" s="25"/>
      <c r="JQ770" s="25"/>
      <c r="JR770" s="25"/>
      <c r="JS770" s="25"/>
      <c r="JT770" s="25"/>
      <c r="JU770" s="25"/>
      <c r="JV770" s="25"/>
      <c r="JW770" s="25"/>
      <c r="JX770" s="25"/>
      <c r="JY770" s="25"/>
      <c r="JZ770" s="25"/>
      <c r="KA770" s="25"/>
      <c r="KB770" s="25"/>
      <c r="KC770" s="25"/>
      <c r="KD770" s="25"/>
      <c r="KE770" s="25"/>
      <c r="KF770" s="25"/>
      <c r="KG770" s="25"/>
      <c r="KH770" s="25"/>
      <c r="KI770" s="25"/>
      <c r="KJ770" s="25"/>
      <c r="KK770" s="25"/>
      <c r="KL770" s="25"/>
      <c r="KM770" s="25"/>
      <c r="KN770" s="25"/>
      <c r="KO770" s="25"/>
      <c r="KP770" s="25"/>
      <c r="KQ770" s="25"/>
      <c r="KR770" s="25"/>
      <c r="KS770" s="25"/>
      <c r="KT770" s="25"/>
      <c r="KU770" s="25"/>
      <c r="KV770" s="25"/>
      <c r="KW770" s="25"/>
      <c r="KX770" s="25"/>
      <c r="KY770" s="25"/>
      <c r="KZ770" s="25"/>
      <c r="LA770" s="25"/>
      <c r="LB770" s="25"/>
      <c r="LC770" s="25"/>
      <c r="LD770" s="25"/>
      <c r="LE770" s="25"/>
      <c r="LF770" s="25"/>
      <c r="LG770" s="25"/>
      <c r="LH770" s="25"/>
      <c r="LI770" s="25"/>
      <c r="LJ770" s="25"/>
      <c r="LK770" s="25"/>
      <c r="LL770" s="25"/>
      <c r="LM770" s="25"/>
      <c r="LN770" s="25"/>
      <c r="LO770" s="25"/>
      <c r="LP770" s="25"/>
      <c r="LQ770" s="25"/>
      <c r="LR770" s="25"/>
      <c r="LS770" s="25"/>
      <c r="LT770" s="25"/>
      <c r="LU770" s="25"/>
      <c r="LV770" s="25"/>
      <c r="LW770" s="25"/>
      <c r="LX770" s="25"/>
      <c r="LY770" s="25"/>
      <c r="LZ770" s="25"/>
      <c r="MA770" s="25"/>
      <c r="MB770" s="25"/>
      <c r="MC770" s="25"/>
      <c r="MD770" s="25"/>
      <c r="ME770" s="25"/>
      <c r="MF770" s="25"/>
      <c r="MG770" s="25"/>
      <c r="MH770" s="25"/>
      <c r="MI770" s="25"/>
      <c r="MJ770" s="25"/>
      <c r="MK770" s="25"/>
      <c r="ML770" s="25"/>
      <c r="MM770" s="25"/>
      <c r="MN770" s="25"/>
      <c r="MO770" s="25"/>
      <c r="MP770" s="25"/>
      <c r="MQ770" s="25"/>
      <c r="MR770" s="25"/>
      <c r="MS770" s="25"/>
      <c r="MT770" s="25"/>
      <c r="MU770" s="25"/>
      <c r="MV770" s="25"/>
      <c r="MW770" s="25"/>
      <c r="MX770" s="25"/>
      <c r="MY770" s="25"/>
      <c r="MZ770" s="25"/>
      <c r="NA770" s="25"/>
      <c r="NB770" s="25"/>
      <c r="NC770" s="25"/>
      <c r="ND770" s="25"/>
      <c r="NE770" s="25"/>
      <c r="NF770" s="25"/>
      <c r="NG770" s="25"/>
      <c r="NH770" s="25"/>
      <c r="NI770" s="25"/>
      <c r="NJ770" s="25"/>
      <c r="NK770" s="25"/>
      <c r="NL770" s="25"/>
      <c r="NM770" s="25"/>
      <c r="NN770" s="25"/>
      <c r="NO770" s="25"/>
      <c r="NP770" s="25"/>
      <c r="NQ770" s="25"/>
      <c r="NR770" s="25"/>
      <c r="NS770" s="25"/>
      <c r="NT770" s="25"/>
      <c r="NU770" s="25"/>
      <c r="NV770" s="25"/>
      <c r="NW770" s="25"/>
      <c r="NX770" s="25"/>
      <c r="NY770" s="25"/>
      <c r="NZ770" s="25"/>
      <c r="OA770" s="25"/>
      <c r="OB770" s="25"/>
      <c r="OC770" s="25"/>
      <c r="OD770" s="25"/>
      <c r="OE770" s="25"/>
      <c r="OF770" s="25"/>
      <c r="OG770" s="25"/>
      <c r="OH770" s="25"/>
      <c r="OI770" s="25"/>
      <c r="OJ770" s="25"/>
      <c r="OK770" s="25"/>
      <c r="OL770" s="25"/>
      <c r="OM770" s="25"/>
      <c r="ON770" s="25"/>
      <c r="OO770" s="25"/>
      <c r="OP770" s="25"/>
      <c r="OQ770" s="25"/>
      <c r="OR770" s="25"/>
      <c r="OS770" s="25"/>
      <c r="OT770" s="25"/>
      <c r="OU770" s="25"/>
      <c r="OV770" s="25"/>
      <c r="OW770" s="25"/>
      <c r="OX770" s="25"/>
      <c r="OY770" s="25"/>
      <c r="OZ770" s="25"/>
      <c r="PA770" s="25"/>
      <c r="PB770" s="25"/>
      <c r="PC770" s="25"/>
      <c r="PD770" s="25"/>
      <c r="PE770" s="25"/>
    </row>
    <row r="771" spans="1:42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  <c r="FL771" s="25"/>
      <c r="FM771" s="25"/>
      <c r="FN771" s="25"/>
      <c r="FO771" s="25"/>
      <c r="FP771" s="25"/>
      <c r="FQ771" s="25"/>
      <c r="FR771" s="25"/>
      <c r="FS771" s="25"/>
      <c r="FT771" s="25"/>
      <c r="FU771" s="25"/>
      <c r="FV771" s="25"/>
      <c r="FW771" s="25"/>
      <c r="FX771" s="25"/>
      <c r="FY771" s="25"/>
      <c r="FZ771" s="25"/>
      <c r="GA771" s="25"/>
      <c r="GB771" s="25"/>
      <c r="GC771" s="25"/>
      <c r="GD771" s="25"/>
      <c r="GE771" s="25"/>
      <c r="GF771" s="25"/>
      <c r="GG771" s="25"/>
      <c r="GH771" s="25"/>
      <c r="GI771" s="25"/>
      <c r="GJ771" s="25"/>
      <c r="GK771" s="25"/>
      <c r="GL771" s="25"/>
      <c r="GM771" s="25"/>
      <c r="GN771" s="25"/>
      <c r="GO771" s="25"/>
      <c r="GP771" s="25"/>
      <c r="GQ771" s="25"/>
      <c r="GR771" s="25"/>
      <c r="GS771" s="25"/>
      <c r="GT771" s="25"/>
      <c r="GU771" s="25"/>
      <c r="GV771" s="25"/>
      <c r="GW771" s="25"/>
      <c r="GX771" s="25"/>
      <c r="GY771" s="25"/>
      <c r="GZ771" s="25"/>
      <c r="HA771" s="25"/>
      <c r="HB771" s="25"/>
      <c r="HC771" s="25"/>
      <c r="HD771" s="25"/>
      <c r="HE771" s="25"/>
      <c r="HF771" s="25"/>
      <c r="HG771" s="25"/>
      <c r="HH771" s="25"/>
      <c r="HI771" s="25"/>
      <c r="HJ771" s="25"/>
      <c r="HK771" s="25"/>
      <c r="HL771" s="25"/>
      <c r="HM771" s="25"/>
      <c r="HN771" s="25"/>
      <c r="HO771" s="25"/>
      <c r="HP771" s="25"/>
      <c r="HQ771" s="25"/>
      <c r="HR771" s="25"/>
      <c r="HS771" s="25"/>
      <c r="HT771" s="25"/>
      <c r="HU771" s="25"/>
      <c r="HV771" s="25"/>
      <c r="HW771" s="25"/>
      <c r="HX771" s="25"/>
      <c r="HY771" s="25"/>
      <c r="HZ771" s="25"/>
      <c r="IA771" s="25"/>
      <c r="IB771" s="25"/>
      <c r="IC771" s="25"/>
      <c r="ID771" s="25"/>
      <c r="IE771" s="25"/>
      <c r="IF771" s="25"/>
      <c r="IG771" s="25"/>
      <c r="IH771" s="25"/>
      <c r="II771" s="25"/>
      <c r="IJ771" s="25"/>
      <c r="IK771" s="25"/>
      <c r="IL771" s="25"/>
      <c r="IM771" s="25"/>
      <c r="IN771" s="25"/>
      <c r="IO771" s="25"/>
      <c r="IP771" s="25"/>
      <c r="IQ771" s="25"/>
      <c r="IR771" s="25"/>
      <c r="IS771" s="25"/>
      <c r="IT771" s="25"/>
      <c r="IU771" s="25"/>
      <c r="IV771" s="25"/>
      <c r="IW771" s="25"/>
      <c r="IX771" s="25"/>
      <c r="IY771" s="25"/>
      <c r="IZ771" s="25"/>
      <c r="JA771" s="25"/>
      <c r="JB771" s="25"/>
      <c r="JC771" s="25"/>
      <c r="JD771" s="25"/>
      <c r="JE771" s="25"/>
      <c r="JF771" s="25"/>
      <c r="JG771" s="25"/>
      <c r="JH771" s="25"/>
      <c r="JI771" s="25"/>
      <c r="JJ771" s="25"/>
      <c r="JK771" s="25"/>
      <c r="JL771" s="25"/>
      <c r="JM771" s="25"/>
      <c r="JN771" s="25"/>
      <c r="JO771" s="25"/>
      <c r="JP771" s="25"/>
      <c r="JQ771" s="25"/>
      <c r="JR771" s="25"/>
      <c r="JS771" s="25"/>
      <c r="JT771" s="25"/>
      <c r="JU771" s="25"/>
      <c r="JV771" s="25"/>
      <c r="JW771" s="25"/>
      <c r="JX771" s="25"/>
      <c r="JY771" s="25"/>
      <c r="JZ771" s="25"/>
      <c r="KA771" s="25"/>
      <c r="KB771" s="25"/>
      <c r="KC771" s="25"/>
      <c r="KD771" s="25"/>
      <c r="KE771" s="25"/>
      <c r="KF771" s="25"/>
      <c r="KG771" s="25"/>
      <c r="KH771" s="25"/>
      <c r="KI771" s="25"/>
      <c r="KJ771" s="25"/>
      <c r="KK771" s="25"/>
      <c r="KL771" s="25"/>
      <c r="KM771" s="25"/>
      <c r="KN771" s="25"/>
      <c r="KO771" s="25"/>
      <c r="KP771" s="25"/>
      <c r="KQ771" s="25"/>
      <c r="KR771" s="25"/>
      <c r="KS771" s="25"/>
      <c r="KT771" s="25"/>
      <c r="KU771" s="25"/>
      <c r="KV771" s="25"/>
      <c r="KW771" s="25"/>
      <c r="KX771" s="25"/>
      <c r="KY771" s="25"/>
      <c r="KZ771" s="25"/>
      <c r="LA771" s="25"/>
      <c r="LB771" s="25"/>
      <c r="LC771" s="25"/>
      <c r="LD771" s="25"/>
      <c r="LE771" s="25"/>
      <c r="LF771" s="25"/>
      <c r="LG771" s="25"/>
      <c r="LH771" s="25"/>
      <c r="LI771" s="25"/>
      <c r="LJ771" s="25"/>
      <c r="LK771" s="25"/>
      <c r="LL771" s="25"/>
      <c r="LM771" s="25"/>
      <c r="LN771" s="25"/>
      <c r="LO771" s="25"/>
      <c r="LP771" s="25"/>
      <c r="LQ771" s="25"/>
      <c r="LR771" s="25"/>
      <c r="LS771" s="25"/>
      <c r="LT771" s="25"/>
      <c r="LU771" s="25"/>
      <c r="LV771" s="25"/>
      <c r="LW771" s="25"/>
      <c r="LX771" s="25"/>
      <c r="LY771" s="25"/>
      <c r="LZ771" s="25"/>
      <c r="MA771" s="25"/>
      <c r="MB771" s="25"/>
      <c r="MC771" s="25"/>
      <c r="MD771" s="25"/>
      <c r="ME771" s="25"/>
      <c r="MF771" s="25"/>
      <c r="MG771" s="25"/>
      <c r="MH771" s="25"/>
      <c r="MI771" s="25"/>
      <c r="MJ771" s="25"/>
      <c r="MK771" s="25"/>
      <c r="ML771" s="25"/>
      <c r="MM771" s="25"/>
      <c r="MN771" s="25"/>
      <c r="MO771" s="25"/>
      <c r="MP771" s="25"/>
      <c r="MQ771" s="25"/>
      <c r="MR771" s="25"/>
      <c r="MS771" s="25"/>
      <c r="MT771" s="25"/>
      <c r="MU771" s="25"/>
      <c r="MV771" s="25"/>
      <c r="MW771" s="25"/>
      <c r="MX771" s="25"/>
      <c r="MY771" s="25"/>
      <c r="MZ771" s="25"/>
      <c r="NA771" s="25"/>
      <c r="NB771" s="25"/>
      <c r="NC771" s="25"/>
      <c r="ND771" s="25"/>
      <c r="NE771" s="25"/>
      <c r="NF771" s="25"/>
      <c r="NG771" s="25"/>
      <c r="NH771" s="25"/>
      <c r="NI771" s="25"/>
      <c r="NJ771" s="25"/>
      <c r="NK771" s="25"/>
      <c r="NL771" s="25"/>
      <c r="NM771" s="25"/>
      <c r="NN771" s="25"/>
      <c r="NO771" s="25"/>
      <c r="NP771" s="25"/>
      <c r="NQ771" s="25"/>
      <c r="NR771" s="25"/>
      <c r="NS771" s="25"/>
      <c r="NT771" s="25"/>
      <c r="NU771" s="25"/>
      <c r="NV771" s="25"/>
      <c r="NW771" s="25"/>
      <c r="NX771" s="25"/>
      <c r="NY771" s="25"/>
      <c r="NZ771" s="25"/>
      <c r="OA771" s="25"/>
      <c r="OB771" s="25"/>
      <c r="OC771" s="25"/>
      <c r="OD771" s="25"/>
      <c r="OE771" s="25"/>
      <c r="OF771" s="25"/>
      <c r="OG771" s="25"/>
      <c r="OH771" s="25"/>
      <c r="OI771" s="25"/>
      <c r="OJ771" s="25"/>
      <c r="OK771" s="25"/>
      <c r="OL771" s="25"/>
      <c r="OM771" s="25"/>
      <c r="ON771" s="25"/>
      <c r="OO771" s="25"/>
      <c r="OP771" s="25"/>
      <c r="OQ771" s="25"/>
      <c r="OR771" s="25"/>
      <c r="OS771" s="25"/>
      <c r="OT771" s="25"/>
      <c r="OU771" s="25"/>
      <c r="OV771" s="25"/>
      <c r="OW771" s="25"/>
      <c r="OX771" s="25"/>
      <c r="OY771" s="25"/>
      <c r="OZ771" s="25"/>
      <c r="PA771" s="25"/>
      <c r="PB771" s="25"/>
      <c r="PC771" s="25"/>
      <c r="PD771" s="25"/>
      <c r="PE771" s="25"/>
    </row>
    <row r="772" spans="1:42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  <c r="IG772" s="25"/>
      <c r="IH772" s="25"/>
      <c r="II772" s="25"/>
      <c r="IJ772" s="25"/>
      <c r="IK772" s="25"/>
      <c r="IL772" s="25"/>
      <c r="IM772" s="25"/>
      <c r="IN772" s="25"/>
      <c r="IO772" s="25"/>
      <c r="IP772" s="25"/>
      <c r="IQ772" s="25"/>
      <c r="IR772" s="25"/>
      <c r="IS772" s="25"/>
      <c r="IT772" s="25"/>
      <c r="IU772" s="25"/>
      <c r="IV772" s="25"/>
      <c r="IW772" s="25"/>
      <c r="IX772" s="25"/>
      <c r="IY772" s="25"/>
      <c r="IZ772" s="25"/>
      <c r="JA772" s="25"/>
      <c r="JB772" s="25"/>
      <c r="JC772" s="25"/>
      <c r="JD772" s="25"/>
      <c r="JE772" s="25"/>
      <c r="JF772" s="25"/>
      <c r="JG772" s="25"/>
      <c r="JH772" s="25"/>
      <c r="JI772" s="25"/>
      <c r="JJ772" s="25"/>
      <c r="JK772" s="25"/>
      <c r="JL772" s="25"/>
      <c r="JM772" s="25"/>
      <c r="JN772" s="25"/>
      <c r="JO772" s="25"/>
      <c r="JP772" s="25"/>
      <c r="JQ772" s="25"/>
      <c r="JR772" s="25"/>
      <c r="JS772" s="25"/>
      <c r="JT772" s="25"/>
      <c r="JU772" s="25"/>
      <c r="JV772" s="25"/>
      <c r="JW772" s="25"/>
      <c r="JX772" s="25"/>
      <c r="JY772" s="25"/>
      <c r="JZ772" s="25"/>
      <c r="KA772" s="25"/>
      <c r="KB772" s="25"/>
      <c r="KC772" s="25"/>
      <c r="KD772" s="25"/>
      <c r="KE772" s="25"/>
      <c r="KF772" s="25"/>
      <c r="KG772" s="25"/>
      <c r="KH772" s="25"/>
      <c r="KI772" s="25"/>
      <c r="KJ772" s="25"/>
      <c r="KK772" s="25"/>
      <c r="KL772" s="25"/>
      <c r="KM772" s="25"/>
      <c r="KN772" s="25"/>
      <c r="KO772" s="25"/>
      <c r="KP772" s="25"/>
      <c r="KQ772" s="25"/>
      <c r="KR772" s="25"/>
      <c r="KS772" s="25"/>
      <c r="KT772" s="25"/>
      <c r="KU772" s="25"/>
      <c r="KV772" s="25"/>
      <c r="KW772" s="25"/>
      <c r="KX772" s="25"/>
      <c r="KY772" s="25"/>
      <c r="KZ772" s="25"/>
      <c r="LA772" s="25"/>
      <c r="LB772" s="25"/>
      <c r="LC772" s="25"/>
      <c r="LD772" s="25"/>
      <c r="LE772" s="25"/>
      <c r="LF772" s="25"/>
      <c r="LG772" s="25"/>
      <c r="LH772" s="25"/>
      <c r="LI772" s="25"/>
      <c r="LJ772" s="25"/>
      <c r="LK772" s="25"/>
      <c r="LL772" s="25"/>
      <c r="LM772" s="25"/>
      <c r="LN772" s="25"/>
      <c r="LO772" s="25"/>
      <c r="LP772" s="25"/>
      <c r="LQ772" s="25"/>
      <c r="LR772" s="25"/>
      <c r="LS772" s="25"/>
      <c r="LT772" s="25"/>
      <c r="LU772" s="25"/>
      <c r="LV772" s="25"/>
      <c r="LW772" s="25"/>
      <c r="LX772" s="25"/>
      <c r="LY772" s="25"/>
      <c r="LZ772" s="25"/>
      <c r="MA772" s="25"/>
      <c r="MB772" s="25"/>
      <c r="MC772" s="25"/>
      <c r="MD772" s="25"/>
      <c r="ME772" s="25"/>
      <c r="MF772" s="25"/>
      <c r="MG772" s="25"/>
      <c r="MH772" s="25"/>
      <c r="MI772" s="25"/>
      <c r="MJ772" s="25"/>
      <c r="MK772" s="25"/>
      <c r="ML772" s="25"/>
      <c r="MM772" s="25"/>
      <c r="MN772" s="25"/>
      <c r="MO772" s="25"/>
      <c r="MP772" s="25"/>
      <c r="MQ772" s="25"/>
      <c r="MR772" s="25"/>
      <c r="MS772" s="25"/>
      <c r="MT772" s="25"/>
      <c r="MU772" s="25"/>
      <c r="MV772" s="25"/>
      <c r="MW772" s="25"/>
      <c r="MX772" s="25"/>
      <c r="MY772" s="25"/>
      <c r="MZ772" s="25"/>
      <c r="NA772" s="25"/>
      <c r="NB772" s="25"/>
      <c r="NC772" s="25"/>
      <c r="ND772" s="25"/>
      <c r="NE772" s="25"/>
      <c r="NF772" s="25"/>
      <c r="NG772" s="25"/>
      <c r="NH772" s="25"/>
      <c r="NI772" s="25"/>
      <c r="NJ772" s="25"/>
      <c r="NK772" s="25"/>
      <c r="NL772" s="25"/>
      <c r="NM772" s="25"/>
      <c r="NN772" s="25"/>
      <c r="NO772" s="25"/>
      <c r="NP772" s="25"/>
      <c r="NQ772" s="25"/>
      <c r="NR772" s="25"/>
      <c r="NS772" s="25"/>
      <c r="NT772" s="25"/>
      <c r="NU772" s="25"/>
      <c r="NV772" s="25"/>
      <c r="NW772" s="25"/>
      <c r="NX772" s="25"/>
      <c r="NY772" s="25"/>
      <c r="NZ772" s="25"/>
      <c r="OA772" s="25"/>
      <c r="OB772" s="25"/>
      <c r="OC772" s="25"/>
      <c r="OD772" s="25"/>
      <c r="OE772" s="25"/>
      <c r="OF772" s="25"/>
      <c r="OG772" s="25"/>
      <c r="OH772" s="25"/>
      <c r="OI772" s="25"/>
      <c r="OJ772" s="25"/>
      <c r="OK772" s="25"/>
      <c r="OL772" s="25"/>
      <c r="OM772" s="25"/>
      <c r="ON772" s="25"/>
      <c r="OO772" s="25"/>
      <c r="OP772" s="25"/>
      <c r="OQ772" s="25"/>
      <c r="OR772" s="25"/>
      <c r="OS772" s="25"/>
      <c r="OT772" s="25"/>
      <c r="OU772" s="25"/>
      <c r="OV772" s="25"/>
      <c r="OW772" s="25"/>
      <c r="OX772" s="25"/>
      <c r="OY772" s="25"/>
      <c r="OZ772" s="25"/>
      <c r="PA772" s="25"/>
      <c r="PB772" s="25"/>
      <c r="PC772" s="25"/>
      <c r="PD772" s="25"/>
      <c r="PE772" s="25"/>
    </row>
    <row r="773" spans="1:42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  <c r="FL773" s="25"/>
      <c r="FM773" s="25"/>
      <c r="FN773" s="25"/>
      <c r="FO773" s="25"/>
      <c r="FP773" s="25"/>
      <c r="FQ773" s="25"/>
      <c r="FR773" s="25"/>
      <c r="FS773" s="25"/>
      <c r="FT773" s="25"/>
      <c r="FU773" s="25"/>
      <c r="FV773" s="25"/>
      <c r="FW773" s="25"/>
      <c r="FX773" s="25"/>
      <c r="FY773" s="25"/>
      <c r="FZ773" s="25"/>
      <c r="GA773" s="25"/>
      <c r="GB773" s="25"/>
      <c r="GC773" s="25"/>
      <c r="GD773" s="25"/>
      <c r="GE773" s="25"/>
      <c r="GF773" s="25"/>
      <c r="GG773" s="25"/>
      <c r="GH773" s="25"/>
      <c r="GI773" s="25"/>
      <c r="GJ773" s="25"/>
      <c r="GK773" s="25"/>
      <c r="GL773" s="25"/>
      <c r="GM773" s="25"/>
      <c r="GN773" s="25"/>
      <c r="GO773" s="25"/>
      <c r="GP773" s="25"/>
      <c r="GQ773" s="25"/>
      <c r="GR773" s="25"/>
      <c r="GS773" s="25"/>
      <c r="GT773" s="25"/>
      <c r="GU773" s="25"/>
      <c r="GV773" s="25"/>
      <c r="GW773" s="25"/>
      <c r="GX773" s="25"/>
      <c r="GY773" s="25"/>
      <c r="GZ773" s="25"/>
      <c r="HA773" s="25"/>
      <c r="HB773" s="25"/>
      <c r="HC773" s="25"/>
      <c r="HD773" s="25"/>
      <c r="HE773" s="25"/>
      <c r="HF773" s="25"/>
      <c r="HG773" s="25"/>
      <c r="HH773" s="25"/>
      <c r="HI773" s="25"/>
      <c r="HJ773" s="25"/>
      <c r="HK773" s="25"/>
      <c r="HL773" s="25"/>
      <c r="HM773" s="25"/>
      <c r="HN773" s="25"/>
      <c r="HO773" s="25"/>
      <c r="HP773" s="25"/>
      <c r="HQ773" s="25"/>
      <c r="HR773" s="25"/>
      <c r="HS773" s="25"/>
      <c r="HT773" s="25"/>
      <c r="HU773" s="25"/>
      <c r="HV773" s="25"/>
      <c r="HW773" s="25"/>
      <c r="HX773" s="25"/>
      <c r="HY773" s="25"/>
      <c r="HZ773" s="25"/>
      <c r="IA773" s="25"/>
      <c r="IB773" s="25"/>
      <c r="IC773" s="25"/>
      <c r="ID773" s="25"/>
      <c r="IE773" s="25"/>
      <c r="IF773" s="25"/>
      <c r="IG773" s="25"/>
      <c r="IH773" s="25"/>
      <c r="II773" s="25"/>
      <c r="IJ773" s="25"/>
      <c r="IK773" s="25"/>
      <c r="IL773" s="25"/>
      <c r="IM773" s="25"/>
      <c r="IN773" s="25"/>
      <c r="IO773" s="25"/>
      <c r="IP773" s="25"/>
      <c r="IQ773" s="25"/>
      <c r="IR773" s="25"/>
      <c r="IS773" s="25"/>
      <c r="IT773" s="25"/>
      <c r="IU773" s="25"/>
      <c r="IV773" s="25"/>
      <c r="IW773" s="25"/>
      <c r="IX773" s="25"/>
      <c r="IY773" s="25"/>
      <c r="IZ773" s="25"/>
      <c r="JA773" s="25"/>
      <c r="JB773" s="25"/>
      <c r="JC773" s="25"/>
      <c r="JD773" s="25"/>
      <c r="JE773" s="25"/>
      <c r="JF773" s="25"/>
      <c r="JG773" s="25"/>
      <c r="JH773" s="25"/>
      <c r="JI773" s="25"/>
      <c r="JJ773" s="25"/>
      <c r="JK773" s="25"/>
      <c r="JL773" s="25"/>
      <c r="JM773" s="25"/>
      <c r="JN773" s="25"/>
      <c r="JO773" s="25"/>
      <c r="JP773" s="25"/>
      <c r="JQ773" s="25"/>
      <c r="JR773" s="25"/>
      <c r="JS773" s="25"/>
      <c r="JT773" s="25"/>
      <c r="JU773" s="25"/>
      <c r="JV773" s="25"/>
      <c r="JW773" s="25"/>
      <c r="JX773" s="25"/>
      <c r="JY773" s="25"/>
      <c r="JZ773" s="25"/>
      <c r="KA773" s="25"/>
      <c r="KB773" s="25"/>
      <c r="KC773" s="25"/>
      <c r="KD773" s="25"/>
      <c r="KE773" s="25"/>
      <c r="KF773" s="25"/>
      <c r="KG773" s="25"/>
      <c r="KH773" s="25"/>
      <c r="KI773" s="25"/>
      <c r="KJ773" s="25"/>
      <c r="KK773" s="25"/>
      <c r="KL773" s="25"/>
      <c r="KM773" s="25"/>
      <c r="KN773" s="25"/>
      <c r="KO773" s="25"/>
      <c r="KP773" s="25"/>
      <c r="KQ773" s="25"/>
      <c r="KR773" s="25"/>
      <c r="KS773" s="25"/>
      <c r="KT773" s="25"/>
      <c r="KU773" s="25"/>
      <c r="KV773" s="25"/>
      <c r="KW773" s="25"/>
      <c r="KX773" s="25"/>
      <c r="KY773" s="25"/>
      <c r="KZ773" s="25"/>
      <c r="LA773" s="25"/>
      <c r="LB773" s="25"/>
      <c r="LC773" s="25"/>
      <c r="LD773" s="25"/>
      <c r="LE773" s="25"/>
      <c r="LF773" s="25"/>
      <c r="LG773" s="25"/>
      <c r="LH773" s="25"/>
      <c r="LI773" s="25"/>
      <c r="LJ773" s="25"/>
      <c r="LK773" s="25"/>
      <c r="LL773" s="25"/>
      <c r="LM773" s="25"/>
      <c r="LN773" s="25"/>
      <c r="LO773" s="25"/>
      <c r="LP773" s="25"/>
      <c r="LQ773" s="25"/>
      <c r="LR773" s="25"/>
      <c r="LS773" s="25"/>
      <c r="LT773" s="25"/>
      <c r="LU773" s="25"/>
      <c r="LV773" s="25"/>
      <c r="LW773" s="25"/>
      <c r="LX773" s="25"/>
      <c r="LY773" s="25"/>
      <c r="LZ773" s="25"/>
      <c r="MA773" s="25"/>
      <c r="MB773" s="25"/>
      <c r="MC773" s="25"/>
      <c r="MD773" s="25"/>
      <c r="ME773" s="25"/>
      <c r="MF773" s="25"/>
      <c r="MG773" s="25"/>
      <c r="MH773" s="25"/>
      <c r="MI773" s="25"/>
      <c r="MJ773" s="25"/>
      <c r="MK773" s="25"/>
      <c r="ML773" s="25"/>
      <c r="MM773" s="25"/>
      <c r="MN773" s="25"/>
      <c r="MO773" s="25"/>
      <c r="MP773" s="25"/>
      <c r="MQ773" s="25"/>
      <c r="MR773" s="25"/>
      <c r="MS773" s="25"/>
      <c r="MT773" s="25"/>
      <c r="MU773" s="25"/>
      <c r="MV773" s="25"/>
      <c r="MW773" s="25"/>
      <c r="MX773" s="25"/>
      <c r="MY773" s="25"/>
      <c r="MZ773" s="25"/>
      <c r="NA773" s="25"/>
      <c r="NB773" s="25"/>
      <c r="NC773" s="25"/>
      <c r="ND773" s="25"/>
      <c r="NE773" s="25"/>
      <c r="NF773" s="25"/>
      <c r="NG773" s="25"/>
      <c r="NH773" s="25"/>
      <c r="NI773" s="25"/>
      <c r="NJ773" s="25"/>
      <c r="NK773" s="25"/>
      <c r="NL773" s="25"/>
      <c r="NM773" s="25"/>
      <c r="NN773" s="25"/>
      <c r="NO773" s="25"/>
      <c r="NP773" s="25"/>
      <c r="NQ773" s="25"/>
      <c r="NR773" s="25"/>
      <c r="NS773" s="25"/>
      <c r="NT773" s="25"/>
      <c r="NU773" s="25"/>
      <c r="NV773" s="25"/>
      <c r="NW773" s="25"/>
      <c r="NX773" s="25"/>
      <c r="NY773" s="25"/>
      <c r="NZ773" s="25"/>
      <c r="OA773" s="25"/>
      <c r="OB773" s="25"/>
      <c r="OC773" s="25"/>
      <c r="OD773" s="25"/>
      <c r="OE773" s="25"/>
      <c r="OF773" s="25"/>
      <c r="OG773" s="25"/>
      <c r="OH773" s="25"/>
      <c r="OI773" s="25"/>
      <c r="OJ773" s="25"/>
      <c r="OK773" s="25"/>
      <c r="OL773" s="25"/>
      <c r="OM773" s="25"/>
      <c r="ON773" s="25"/>
      <c r="OO773" s="25"/>
      <c r="OP773" s="25"/>
      <c r="OQ773" s="25"/>
      <c r="OR773" s="25"/>
      <c r="OS773" s="25"/>
      <c r="OT773" s="25"/>
      <c r="OU773" s="25"/>
      <c r="OV773" s="25"/>
      <c r="OW773" s="25"/>
      <c r="OX773" s="25"/>
      <c r="OY773" s="25"/>
      <c r="OZ773" s="25"/>
      <c r="PA773" s="25"/>
      <c r="PB773" s="25"/>
      <c r="PC773" s="25"/>
      <c r="PD773" s="25"/>
      <c r="PE773" s="25"/>
    </row>
    <row r="774" spans="1:42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  <c r="FZ774" s="25"/>
      <c r="GA774" s="25"/>
      <c r="GB774" s="25"/>
      <c r="GC774" s="25"/>
      <c r="GD774" s="25"/>
      <c r="GE774" s="25"/>
      <c r="GF774" s="25"/>
      <c r="GG774" s="25"/>
      <c r="GH774" s="25"/>
      <c r="GI774" s="25"/>
      <c r="GJ774" s="25"/>
      <c r="GK774" s="25"/>
      <c r="GL774" s="25"/>
      <c r="GM774" s="25"/>
      <c r="GN774" s="25"/>
      <c r="GO774" s="25"/>
      <c r="GP774" s="25"/>
      <c r="GQ774" s="25"/>
      <c r="GR774" s="25"/>
      <c r="GS774" s="25"/>
      <c r="GT774" s="25"/>
      <c r="GU774" s="25"/>
      <c r="GV774" s="25"/>
      <c r="GW774" s="25"/>
      <c r="GX774" s="25"/>
      <c r="GY774" s="25"/>
      <c r="GZ774" s="25"/>
      <c r="HA774" s="25"/>
      <c r="HB774" s="25"/>
      <c r="HC774" s="25"/>
      <c r="HD774" s="25"/>
      <c r="HE774" s="25"/>
      <c r="HF774" s="25"/>
      <c r="HG774" s="25"/>
      <c r="HH774" s="25"/>
      <c r="HI774" s="25"/>
      <c r="HJ774" s="25"/>
      <c r="HK774" s="25"/>
      <c r="HL774" s="25"/>
      <c r="HM774" s="25"/>
      <c r="HN774" s="25"/>
      <c r="HO774" s="25"/>
      <c r="HP774" s="25"/>
      <c r="HQ774" s="25"/>
      <c r="HR774" s="25"/>
      <c r="HS774" s="25"/>
      <c r="HT774" s="25"/>
      <c r="HU774" s="25"/>
      <c r="HV774" s="25"/>
      <c r="HW774" s="25"/>
      <c r="HX774" s="25"/>
      <c r="HY774" s="25"/>
      <c r="HZ774" s="25"/>
      <c r="IA774" s="25"/>
      <c r="IB774" s="25"/>
      <c r="IC774" s="25"/>
      <c r="ID774" s="25"/>
      <c r="IE774" s="25"/>
      <c r="IF774" s="25"/>
      <c r="IG774" s="25"/>
      <c r="IH774" s="25"/>
      <c r="II774" s="25"/>
      <c r="IJ774" s="25"/>
      <c r="IK774" s="25"/>
      <c r="IL774" s="25"/>
      <c r="IM774" s="25"/>
      <c r="IN774" s="25"/>
      <c r="IO774" s="25"/>
      <c r="IP774" s="25"/>
      <c r="IQ774" s="25"/>
      <c r="IR774" s="25"/>
      <c r="IS774" s="25"/>
      <c r="IT774" s="25"/>
      <c r="IU774" s="25"/>
      <c r="IV774" s="25"/>
      <c r="IW774" s="25"/>
      <c r="IX774" s="25"/>
      <c r="IY774" s="25"/>
      <c r="IZ774" s="25"/>
      <c r="JA774" s="25"/>
      <c r="JB774" s="25"/>
      <c r="JC774" s="25"/>
      <c r="JD774" s="25"/>
      <c r="JE774" s="25"/>
      <c r="JF774" s="25"/>
      <c r="JG774" s="25"/>
      <c r="JH774" s="25"/>
      <c r="JI774" s="25"/>
      <c r="JJ774" s="25"/>
      <c r="JK774" s="25"/>
      <c r="JL774" s="25"/>
      <c r="JM774" s="25"/>
      <c r="JN774" s="25"/>
      <c r="JO774" s="25"/>
      <c r="JP774" s="25"/>
      <c r="JQ774" s="25"/>
      <c r="JR774" s="25"/>
      <c r="JS774" s="25"/>
      <c r="JT774" s="25"/>
      <c r="JU774" s="25"/>
      <c r="JV774" s="25"/>
      <c r="JW774" s="25"/>
      <c r="JX774" s="25"/>
      <c r="JY774" s="25"/>
      <c r="JZ774" s="25"/>
      <c r="KA774" s="25"/>
      <c r="KB774" s="25"/>
      <c r="KC774" s="25"/>
      <c r="KD774" s="25"/>
      <c r="KE774" s="25"/>
      <c r="KF774" s="25"/>
      <c r="KG774" s="25"/>
      <c r="KH774" s="25"/>
      <c r="KI774" s="25"/>
      <c r="KJ774" s="25"/>
      <c r="KK774" s="25"/>
      <c r="KL774" s="25"/>
      <c r="KM774" s="25"/>
      <c r="KN774" s="25"/>
      <c r="KO774" s="25"/>
      <c r="KP774" s="25"/>
      <c r="KQ774" s="25"/>
      <c r="KR774" s="25"/>
      <c r="KS774" s="25"/>
      <c r="KT774" s="25"/>
      <c r="KU774" s="25"/>
      <c r="KV774" s="25"/>
      <c r="KW774" s="25"/>
      <c r="KX774" s="25"/>
      <c r="KY774" s="25"/>
      <c r="KZ774" s="25"/>
      <c r="LA774" s="25"/>
      <c r="LB774" s="25"/>
      <c r="LC774" s="25"/>
      <c r="LD774" s="25"/>
      <c r="LE774" s="25"/>
      <c r="LF774" s="25"/>
      <c r="LG774" s="25"/>
      <c r="LH774" s="25"/>
      <c r="LI774" s="25"/>
      <c r="LJ774" s="25"/>
      <c r="LK774" s="25"/>
      <c r="LL774" s="25"/>
      <c r="LM774" s="25"/>
      <c r="LN774" s="25"/>
      <c r="LO774" s="25"/>
      <c r="LP774" s="25"/>
      <c r="LQ774" s="25"/>
      <c r="LR774" s="25"/>
      <c r="LS774" s="25"/>
      <c r="LT774" s="25"/>
      <c r="LU774" s="25"/>
      <c r="LV774" s="25"/>
      <c r="LW774" s="25"/>
      <c r="LX774" s="25"/>
      <c r="LY774" s="25"/>
      <c r="LZ774" s="25"/>
      <c r="MA774" s="25"/>
      <c r="MB774" s="25"/>
      <c r="MC774" s="25"/>
      <c r="MD774" s="25"/>
      <c r="ME774" s="25"/>
      <c r="MF774" s="25"/>
      <c r="MG774" s="25"/>
      <c r="MH774" s="25"/>
      <c r="MI774" s="25"/>
      <c r="MJ774" s="25"/>
      <c r="MK774" s="25"/>
      <c r="ML774" s="25"/>
      <c r="MM774" s="25"/>
      <c r="MN774" s="25"/>
      <c r="MO774" s="25"/>
      <c r="MP774" s="25"/>
      <c r="MQ774" s="25"/>
      <c r="MR774" s="25"/>
      <c r="MS774" s="25"/>
      <c r="MT774" s="25"/>
      <c r="MU774" s="25"/>
      <c r="MV774" s="25"/>
      <c r="MW774" s="25"/>
      <c r="MX774" s="25"/>
      <c r="MY774" s="25"/>
      <c r="MZ774" s="25"/>
      <c r="NA774" s="25"/>
      <c r="NB774" s="25"/>
      <c r="NC774" s="25"/>
      <c r="ND774" s="25"/>
      <c r="NE774" s="25"/>
      <c r="NF774" s="25"/>
      <c r="NG774" s="25"/>
      <c r="NH774" s="25"/>
      <c r="NI774" s="25"/>
      <c r="NJ774" s="25"/>
      <c r="NK774" s="25"/>
      <c r="NL774" s="25"/>
      <c r="NM774" s="25"/>
      <c r="NN774" s="25"/>
      <c r="NO774" s="25"/>
      <c r="NP774" s="25"/>
      <c r="NQ774" s="25"/>
      <c r="NR774" s="25"/>
      <c r="NS774" s="25"/>
      <c r="NT774" s="25"/>
      <c r="NU774" s="25"/>
      <c r="NV774" s="25"/>
      <c r="NW774" s="25"/>
      <c r="NX774" s="25"/>
      <c r="NY774" s="25"/>
      <c r="NZ774" s="25"/>
      <c r="OA774" s="25"/>
      <c r="OB774" s="25"/>
      <c r="OC774" s="25"/>
      <c r="OD774" s="25"/>
      <c r="OE774" s="25"/>
      <c r="OF774" s="25"/>
      <c r="OG774" s="25"/>
      <c r="OH774" s="25"/>
      <c r="OI774" s="25"/>
      <c r="OJ774" s="25"/>
      <c r="OK774" s="25"/>
      <c r="OL774" s="25"/>
      <c r="OM774" s="25"/>
      <c r="ON774" s="25"/>
      <c r="OO774" s="25"/>
      <c r="OP774" s="25"/>
      <c r="OQ774" s="25"/>
      <c r="OR774" s="25"/>
      <c r="OS774" s="25"/>
      <c r="OT774" s="25"/>
      <c r="OU774" s="25"/>
      <c r="OV774" s="25"/>
      <c r="OW774" s="25"/>
      <c r="OX774" s="25"/>
      <c r="OY774" s="25"/>
      <c r="OZ774" s="25"/>
      <c r="PA774" s="25"/>
      <c r="PB774" s="25"/>
      <c r="PC774" s="25"/>
      <c r="PD774" s="25"/>
      <c r="PE774" s="25"/>
    </row>
    <row r="775" spans="1:42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  <c r="FL775" s="25"/>
      <c r="FM775" s="25"/>
      <c r="FN775" s="25"/>
      <c r="FO775" s="25"/>
      <c r="FP775" s="25"/>
      <c r="FQ775" s="25"/>
      <c r="FR775" s="25"/>
      <c r="FS775" s="25"/>
      <c r="FT775" s="25"/>
      <c r="FU775" s="25"/>
      <c r="FV775" s="25"/>
      <c r="FW775" s="25"/>
      <c r="FX775" s="25"/>
      <c r="FY775" s="25"/>
      <c r="FZ775" s="25"/>
      <c r="GA775" s="25"/>
      <c r="GB775" s="25"/>
      <c r="GC775" s="25"/>
      <c r="GD775" s="25"/>
      <c r="GE775" s="25"/>
      <c r="GF775" s="25"/>
      <c r="GG775" s="25"/>
      <c r="GH775" s="25"/>
      <c r="GI775" s="25"/>
      <c r="GJ775" s="25"/>
      <c r="GK775" s="25"/>
      <c r="GL775" s="25"/>
      <c r="GM775" s="25"/>
      <c r="GN775" s="25"/>
      <c r="GO775" s="25"/>
      <c r="GP775" s="25"/>
      <c r="GQ775" s="25"/>
      <c r="GR775" s="25"/>
      <c r="GS775" s="25"/>
      <c r="GT775" s="25"/>
      <c r="GU775" s="25"/>
      <c r="GV775" s="25"/>
      <c r="GW775" s="25"/>
      <c r="GX775" s="25"/>
      <c r="GY775" s="25"/>
      <c r="GZ775" s="25"/>
      <c r="HA775" s="25"/>
      <c r="HB775" s="25"/>
      <c r="HC775" s="25"/>
      <c r="HD775" s="25"/>
      <c r="HE775" s="25"/>
      <c r="HF775" s="25"/>
      <c r="HG775" s="25"/>
      <c r="HH775" s="25"/>
      <c r="HI775" s="25"/>
      <c r="HJ775" s="25"/>
      <c r="HK775" s="25"/>
      <c r="HL775" s="25"/>
      <c r="HM775" s="25"/>
      <c r="HN775" s="25"/>
      <c r="HO775" s="25"/>
      <c r="HP775" s="25"/>
      <c r="HQ775" s="25"/>
      <c r="HR775" s="25"/>
      <c r="HS775" s="25"/>
      <c r="HT775" s="25"/>
      <c r="HU775" s="25"/>
      <c r="HV775" s="25"/>
      <c r="HW775" s="25"/>
      <c r="HX775" s="25"/>
      <c r="HY775" s="25"/>
      <c r="HZ775" s="25"/>
      <c r="IA775" s="25"/>
      <c r="IB775" s="25"/>
      <c r="IC775" s="25"/>
      <c r="ID775" s="25"/>
      <c r="IE775" s="25"/>
      <c r="IF775" s="25"/>
      <c r="IG775" s="25"/>
      <c r="IH775" s="25"/>
      <c r="II775" s="25"/>
      <c r="IJ775" s="25"/>
      <c r="IK775" s="25"/>
      <c r="IL775" s="25"/>
      <c r="IM775" s="25"/>
      <c r="IN775" s="25"/>
      <c r="IO775" s="25"/>
      <c r="IP775" s="25"/>
      <c r="IQ775" s="25"/>
      <c r="IR775" s="25"/>
      <c r="IS775" s="25"/>
      <c r="IT775" s="25"/>
      <c r="IU775" s="25"/>
      <c r="IV775" s="25"/>
      <c r="IW775" s="25"/>
      <c r="IX775" s="25"/>
      <c r="IY775" s="25"/>
      <c r="IZ775" s="25"/>
      <c r="JA775" s="25"/>
      <c r="JB775" s="25"/>
      <c r="JC775" s="25"/>
      <c r="JD775" s="25"/>
      <c r="JE775" s="25"/>
      <c r="JF775" s="25"/>
      <c r="JG775" s="25"/>
      <c r="JH775" s="25"/>
      <c r="JI775" s="25"/>
      <c r="JJ775" s="25"/>
      <c r="JK775" s="25"/>
      <c r="JL775" s="25"/>
      <c r="JM775" s="25"/>
      <c r="JN775" s="25"/>
      <c r="JO775" s="25"/>
      <c r="JP775" s="25"/>
      <c r="JQ775" s="25"/>
      <c r="JR775" s="25"/>
      <c r="JS775" s="25"/>
      <c r="JT775" s="25"/>
      <c r="JU775" s="25"/>
      <c r="JV775" s="25"/>
      <c r="JW775" s="25"/>
      <c r="JX775" s="25"/>
      <c r="JY775" s="25"/>
      <c r="JZ775" s="25"/>
      <c r="KA775" s="25"/>
      <c r="KB775" s="25"/>
      <c r="KC775" s="25"/>
      <c r="KD775" s="25"/>
      <c r="KE775" s="25"/>
      <c r="KF775" s="25"/>
      <c r="KG775" s="25"/>
      <c r="KH775" s="25"/>
      <c r="KI775" s="25"/>
      <c r="KJ775" s="25"/>
      <c r="KK775" s="25"/>
      <c r="KL775" s="25"/>
      <c r="KM775" s="25"/>
      <c r="KN775" s="25"/>
      <c r="KO775" s="25"/>
      <c r="KP775" s="25"/>
      <c r="KQ775" s="25"/>
      <c r="KR775" s="25"/>
      <c r="KS775" s="25"/>
      <c r="KT775" s="25"/>
      <c r="KU775" s="25"/>
      <c r="KV775" s="25"/>
      <c r="KW775" s="25"/>
      <c r="KX775" s="25"/>
      <c r="KY775" s="25"/>
      <c r="KZ775" s="25"/>
      <c r="LA775" s="25"/>
      <c r="LB775" s="25"/>
      <c r="LC775" s="25"/>
      <c r="LD775" s="25"/>
      <c r="LE775" s="25"/>
      <c r="LF775" s="25"/>
      <c r="LG775" s="25"/>
      <c r="LH775" s="25"/>
      <c r="LI775" s="25"/>
      <c r="LJ775" s="25"/>
      <c r="LK775" s="25"/>
      <c r="LL775" s="25"/>
      <c r="LM775" s="25"/>
      <c r="LN775" s="25"/>
      <c r="LO775" s="25"/>
      <c r="LP775" s="25"/>
      <c r="LQ775" s="25"/>
      <c r="LR775" s="25"/>
      <c r="LS775" s="25"/>
      <c r="LT775" s="25"/>
      <c r="LU775" s="25"/>
      <c r="LV775" s="25"/>
      <c r="LW775" s="25"/>
      <c r="LX775" s="25"/>
      <c r="LY775" s="25"/>
      <c r="LZ775" s="25"/>
      <c r="MA775" s="25"/>
      <c r="MB775" s="25"/>
      <c r="MC775" s="25"/>
      <c r="MD775" s="25"/>
      <c r="ME775" s="25"/>
      <c r="MF775" s="25"/>
      <c r="MG775" s="25"/>
      <c r="MH775" s="25"/>
      <c r="MI775" s="25"/>
      <c r="MJ775" s="25"/>
      <c r="MK775" s="25"/>
      <c r="ML775" s="25"/>
      <c r="MM775" s="25"/>
      <c r="MN775" s="25"/>
      <c r="MO775" s="25"/>
      <c r="MP775" s="25"/>
      <c r="MQ775" s="25"/>
      <c r="MR775" s="25"/>
      <c r="MS775" s="25"/>
      <c r="MT775" s="25"/>
      <c r="MU775" s="25"/>
      <c r="MV775" s="25"/>
      <c r="MW775" s="25"/>
      <c r="MX775" s="25"/>
      <c r="MY775" s="25"/>
      <c r="MZ775" s="25"/>
      <c r="NA775" s="25"/>
      <c r="NB775" s="25"/>
      <c r="NC775" s="25"/>
      <c r="ND775" s="25"/>
      <c r="NE775" s="25"/>
      <c r="NF775" s="25"/>
      <c r="NG775" s="25"/>
      <c r="NH775" s="25"/>
      <c r="NI775" s="25"/>
      <c r="NJ775" s="25"/>
      <c r="NK775" s="25"/>
      <c r="NL775" s="25"/>
      <c r="NM775" s="25"/>
      <c r="NN775" s="25"/>
      <c r="NO775" s="25"/>
      <c r="NP775" s="25"/>
      <c r="NQ775" s="25"/>
      <c r="NR775" s="25"/>
      <c r="NS775" s="25"/>
      <c r="NT775" s="25"/>
      <c r="NU775" s="25"/>
      <c r="NV775" s="25"/>
      <c r="NW775" s="25"/>
      <c r="NX775" s="25"/>
      <c r="NY775" s="25"/>
      <c r="NZ775" s="25"/>
      <c r="OA775" s="25"/>
      <c r="OB775" s="25"/>
      <c r="OC775" s="25"/>
      <c r="OD775" s="25"/>
      <c r="OE775" s="25"/>
      <c r="OF775" s="25"/>
      <c r="OG775" s="25"/>
      <c r="OH775" s="25"/>
      <c r="OI775" s="25"/>
      <c r="OJ775" s="25"/>
      <c r="OK775" s="25"/>
      <c r="OL775" s="25"/>
      <c r="OM775" s="25"/>
      <c r="ON775" s="25"/>
      <c r="OO775" s="25"/>
      <c r="OP775" s="25"/>
      <c r="OQ775" s="25"/>
      <c r="OR775" s="25"/>
      <c r="OS775" s="25"/>
      <c r="OT775" s="25"/>
      <c r="OU775" s="25"/>
      <c r="OV775" s="25"/>
      <c r="OW775" s="25"/>
      <c r="OX775" s="25"/>
      <c r="OY775" s="25"/>
      <c r="OZ775" s="25"/>
      <c r="PA775" s="25"/>
      <c r="PB775" s="25"/>
      <c r="PC775" s="25"/>
      <c r="PD775" s="25"/>
      <c r="PE775" s="25"/>
    </row>
    <row r="776" spans="1:42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  <c r="FZ776" s="25"/>
      <c r="GA776" s="25"/>
      <c r="GB776" s="25"/>
      <c r="GC776" s="25"/>
      <c r="GD776" s="25"/>
      <c r="GE776" s="25"/>
      <c r="GF776" s="25"/>
      <c r="GG776" s="25"/>
      <c r="GH776" s="25"/>
      <c r="GI776" s="25"/>
      <c r="GJ776" s="25"/>
      <c r="GK776" s="25"/>
      <c r="GL776" s="25"/>
      <c r="GM776" s="25"/>
      <c r="GN776" s="25"/>
      <c r="GO776" s="25"/>
      <c r="GP776" s="25"/>
      <c r="GQ776" s="25"/>
      <c r="GR776" s="25"/>
      <c r="GS776" s="25"/>
      <c r="GT776" s="25"/>
      <c r="GU776" s="25"/>
      <c r="GV776" s="25"/>
      <c r="GW776" s="25"/>
      <c r="GX776" s="25"/>
      <c r="GY776" s="25"/>
      <c r="GZ776" s="25"/>
      <c r="HA776" s="25"/>
      <c r="HB776" s="25"/>
      <c r="HC776" s="25"/>
      <c r="HD776" s="25"/>
      <c r="HE776" s="25"/>
      <c r="HF776" s="25"/>
      <c r="HG776" s="25"/>
      <c r="HH776" s="25"/>
      <c r="HI776" s="25"/>
      <c r="HJ776" s="25"/>
      <c r="HK776" s="25"/>
      <c r="HL776" s="25"/>
      <c r="HM776" s="25"/>
      <c r="HN776" s="25"/>
      <c r="HO776" s="25"/>
      <c r="HP776" s="25"/>
      <c r="HQ776" s="25"/>
      <c r="HR776" s="25"/>
      <c r="HS776" s="25"/>
      <c r="HT776" s="25"/>
      <c r="HU776" s="25"/>
      <c r="HV776" s="25"/>
      <c r="HW776" s="25"/>
      <c r="HX776" s="25"/>
      <c r="HY776" s="25"/>
      <c r="HZ776" s="25"/>
      <c r="IA776" s="25"/>
      <c r="IB776" s="25"/>
      <c r="IC776" s="25"/>
      <c r="ID776" s="25"/>
      <c r="IE776" s="25"/>
      <c r="IF776" s="25"/>
      <c r="IG776" s="25"/>
      <c r="IH776" s="25"/>
      <c r="II776" s="25"/>
      <c r="IJ776" s="25"/>
      <c r="IK776" s="25"/>
      <c r="IL776" s="25"/>
      <c r="IM776" s="25"/>
      <c r="IN776" s="25"/>
      <c r="IO776" s="25"/>
      <c r="IP776" s="25"/>
      <c r="IQ776" s="25"/>
      <c r="IR776" s="25"/>
      <c r="IS776" s="25"/>
      <c r="IT776" s="25"/>
      <c r="IU776" s="25"/>
      <c r="IV776" s="25"/>
      <c r="IW776" s="25"/>
      <c r="IX776" s="25"/>
      <c r="IY776" s="25"/>
      <c r="IZ776" s="25"/>
      <c r="JA776" s="25"/>
      <c r="JB776" s="25"/>
      <c r="JC776" s="25"/>
      <c r="JD776" s="25"/>
      <c r="JE776" s="25"/>
      <c r="JF776" s="25"/>
      <c r="JG776" s="25"/>
      <c r="JH776" s="25"/>
      <c r="JI776" s="25"/>
      <c r="JJ776" s="25"/>
      <c r="JK776" s="25"/>
      <c r="JL776" s="25"/>
      <c r="JM776" s="25"/>
      <c r="JN776" s="25"/>
      <c r="JO776" s="25"/>
      <c r="JP776" s="25"/>
      <c r="JQ776" s="25"/>
      <c r="JR776" s="25"/>
      <c r="JS776" s="25"/>
      <c r="JT776" s="25"/>
      <c r="JU776" s="25"/>
      <c r="JV776" s="25"/>
      <c r="JW776" s="25"/>
      <c r="JX776" s="25"/>
      <c r="JY776" s="25"/>
      <c r="JZ776" s="25"/>
      <c r="KA776" s="25"/>
      <c r="KB776" s="25"/>
      <c r="KC776" s="25"/>
      <c r="KD776" s="25"/>
      <c r="KE776" s="25"/>
      <c r="KF776" s="25"/>
      <c r="KG776" s="25"/>
      <c r="KH776" s="25"/>
      <c r="KI776" s="25"/>
      <c r="KJ776" s="25"/>
      <c r="KK776" s="25"/>
      <c r="KL776" s="25"/>
      <c r="KM776" s="25"/>
      <c r="KN776" s="25"/>
      <c r="KO776" s="25"/>
      <c r="KP776" s="25"/>
      <c r="KQ776" s="25"/>
      <c r="KR776" s="25"/>
      <c r="KS776" s="25"/>
      <c r="KT776" s="25"/>
      <c r="KU776" s="25"/>
      <c r="KV776" s="25"/>
      <c r="KW776" s="25"/>
      <c r="KX776" s="25"/>
      <c r="KY776" s="25"/>
      <c r="KZ776" s="25"/>
      <c r="LA776" s="25"/>
      <c r="LB776" s="25"/>
      <c r="LC776" s="25"/>
      <c r="LD776" s="25"/>
      <c r="LE776" s="25"/>
      <c r="LF776" s="25"/>
      <c r="LG776" s="25"/>
      <c r="LH776" s="25"/>
      <c r="LI776" s="25"/>
      <c r="LJ776" s="25"/>
      <c r="LK776" s="25"/>
      <c r="LL776" s="25"/>
      <c r="LM776" s="25"/>
      <c r="LN776" s="25"/>
      <c r="LO776" s="25"/>
      <c r="LP776" s="25"/>
      <c r="LQ776" s="25"/>
      <c r="LR776" s="25"/>
      <c r="LS776" s="25"/>
      <c r="LT776" s="25"/>
      <c r="LU776" s="25"/>
      <c r="LV776" s="25"/>
      <c r="LW776" s="25"/>
      <c r="LX776" s="25"/>
      <c r="LY776" s="25"/>
      <c r="LZ776" s="25"/>
      <c r="MA776" s="25"/>
      <c r="MB776" s="25"/>
      <c r="MC776" s="25"/>
      <c r="MD776" s="25"/>
      <c r="ME776" s="25"/>
      <c r="MF776" s="25"/>
      <c r="MG776" s="25"/>
      <c r="MH776" s="25"/>
      <c r="MI776" s="25"/>
      <c r="MJ776" s="25"/>
      <c r="MK776" s="25"/>
      <c r="ML776" s="25"/>
      <c r="MM776" s="25"/>
      <c r="MN776" s="25"/>
      <c r="MO776" s="25"/>
      <c r="MP776" s="25"/>
      <c r="MQ776" s="25"/>
      <c r="MR776" s="25"/>
      <c r="MS776" s="25"/>
      <c r="MT776" s="25"/>
      <c r="MU776" s="25"/>
      <c r="MV776" s="25"/>
      <c r="MW776" s="25"/>
      <c r="MX776" s="25"/>
      <c r="MY776" s="25"/>
      <c r="MZ776" s="25"/>
      <c r="NA776" s="25"/>
      <c r="NB776" s="25"/>
      <c r="NC776" s="25"/>
      <c r="ND776" s="25"/>
      <c r="NE776" s="25"/>
      <c r="NF776" s="25"/>
      <c r="NG776" s="25"/>
      <c r="NH776" s="25"/>
      <c r="NI776" s="25"/>
      <c r="NJ776" s="25"/>
      <c r="NK776" s="25"/>
      <c r="NL776" s="25"/>
      <c r="NM776" s="25"/>
      <c r="NN776" s="25"/>
      <c r="NO776" s="25"/>
      <c r="NP776" s="25"/>
      <c r="NQ776" s="25"/>
      <c r="NR776" s="25"/>
      <c r="NS776" s="25"/>
      <c r="NT776" s="25"/>
      <c r="NU776" s="25"/>
      <c r="NV776" s="25"/>
      <c r="NW776" s="25"/>
      <c r="NX776" s="25"/>
      <c r="NY776" s="25"/>
      <c r="NZ776" s="25"/>
      <c r="OA776" s="25"/>
      <c r="OB776" s="25"/>
      <c r="OC776" s="25"/>
      <c r="OD776" s="25"/>
      <c r="OE776" s="25"/>
      <c r="OF776" s="25"/>
      <c r="OG776" s="25"/>
      <c r="OH776" s="25"/>
      <c r="OI776" s="25"/>
      <c r="OJ776" s="25"/>
      <c r="OK776" s="25"/>
      <c r="OL776" s="25"/>
      <c r="OM776" s="25"/>
      <c r="ON776" s="25"/>
      <c r="OO776" s="25"/>
      <c r="OP776" s="25"/>
      <c r="OQ776" s="25"/>
      <c r="OR776" s="25"/>
      <c r="OS776" s="25"/>
      <c r="OT776" s="25"/>
      <c r="OU776" s="25"/>
      <c r="OV776" s="25"/>
      <c r="OW776" s="25"/>
      <c r="OX776" s="25"/>
      <c r="OY776" s="25"/>
      <c r="OZ776" s="25"/>
      <c r="PA776" s="25"/>
      <c r="PB776" s="25"/>
      <c r="PC776" s="25"/>
      <c r="PD776" s="25"/>
      <c r="PE776" s="25"/>
    </row>
    <row r="777" spans="1:42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  <c r="FL777" s="25"/>
      <c r="FM777" s="25"/>
      <c r="FN777" s="25"/>
      <c r="FO777" s="25"/>
      <c r="FP777" s="25"/>
      <c r="FQ777" s="25"/>
      <c r="FR777" s="25"/>
      <c r="FS777" s="25"/>
      <c r="FT777" s="25"/>
      <c r="FU777" s="25"/>
      <c r="FV777" s="25"/>
      <c r="FW777" s="25"/>
      <c r="FX777" s="25"/>
      <c r="FY777" s="25"/>
      <c r="FZ777" s="25"/>
      <c r="GA777" s="25"/>
      <c r="GB777" s="25"/>
      <c r="GC777" s="25"/>
      <c r="GD777" s="25"/>
      <c r="GE777" s="25"/>
      <c r="GF777" s="25"/>
      <c r="GG777" s="25"/>
      <c r="GH777" s="25"/>
      <c r="GI777" s="25"/>
      <c r="GJ777" s="25"/>
      <c r="GK777" s="25"/>
      <c r="GL777" s="25"/>
      <c r="GM777" s="25"/>
      <c r="GN777" s="25"/>
      <c r="GO777" s="25"/>
      <c r="GP777" s="25"/>
      <c r="GQ777" s="25"/>
      <c r="GR777" s="25"/>
      <c r="GS777" s="25"/>
      <c r="GT777" s="25"/>
      <c r="GU777" s="25"/>
      <c r="GV777" s="25"/>
      <c r="GW777" s="25"/>
      <c r="GX777" s="25"/>
      <c r="GY777" s="25"/>
      <c r="GZ777" s="25"/>
      <c r="HA777" s="25"/>
      <c r="HB777" s="25"/>
      <c r="HC777" s="25"/>
      <c r="HD777" s="25"/>
      <c r="HE777" s="25"/>
      <c r="HF777" s="25"/>
      <c r="HG777" s="25"/>
      <c r="HH777" s="25"/>
      <c r="HI777" s="25"/>
      <c r="HJ777" s="25"/>
      <c r="HK777" s="25"/>
      <c r="HL777" s="25"/>
      <c r="HM777" s="25"/>
      <c r="HN777" s="25"/>
      <c r="HO777" s="25"/>
      <c r="HP777" s="25"/>
      <c r="HQ777" s="25"/>
      <c r="HR777" s="25"/>
      <c r="HS777" s="25"/>
      <c r="HT777" s="25"/>
      <c r="HU777" s="25"/>
      <c r="HV777" s="25"/>
      <c r="HW777" s="25"/>
      <c r="HX777" s="25"/>
      <c r="HY777" s="25"/>
      <c r="HZ777" s="25"/>
      <c r="IA777" s="25"/>
      <c r="IB777" s="25"/>
      <c r="IC777" s="25"/>
      <c r="ID777" s="25"/>
      <c r="IE777" s="25"/>
      <c r="IF777" s="25"/>
      <c r="IG777" s="25"/>
      <c r="IH777" s="25"/>
      <c r="II777" s="25"/>
      <c r="IJ777" s="25"/>
      <c r="IK777" s="25"/>
      <c r="IL777" s="25"/>
      <c r="IM777" s="25"/>
      <c r="IN777" s="25"/>
      <c r="IO777" s="25"/>
      <c r="IP777" s="25"/>
      <c r="IQ777" s="25"/>
      <c r="IR777" s="25"/>
      <c r="IS777" s="25"/>
      <c r="IT777" s="25"/>
      <c r="IU777" s="25"/>
      <c r="IV777" s="25"/>
      <c r="IW777" s="25"/>
      <c r="IX777" s="25"/>
      <c r="IY777" s="25"/>
      <c r="IZ777" s="25"/>
      <c r="JA777" s="25"/>
      <c r="JB777" s="25"/>
      <c r="JC777" s="25"/>
      <c r="JD777" s="25"/>
      <c r="JE777" s="25"/>
      <c r="JF777" s="25"/>
      <c r="JG777" s="25"/>
      <c r="JH777" s="25"/>
      <c r="JI777" s="25"/>
      <c r="JJ777" s="25"/>
      <c r="JK777" s="25"/>
      <c r="JL777" s="25"/>
      <c r="JM777" s="25"/>
      <c r="JN777" s="25"/>
      <c r="JO777" s="25"/>
      <c r="JP777" s="25"/>
      <c r="JQ777" s="25"/>
      <c r="JR777" s="25"/>
      <c r="JS777" s="25"/>
      <c r="JT777" s="25"/>
      <c r="JU777" s="25"/>
      <c r="JV777" s="25"/>
      <c r="JW777" s="25"/>
      <c r="JX777" s="25"/>
      <c r="JY777" s="25"/>
      <c r="JZ777" s="25"/>
      <c r="KA777" s="25"/>
      <c r="KB777" s="25"/>
      <c r="KC777" s="25"/>
      <c r="KD777" s="25"/>
      <c r="KE777" s="25"/>
      <c r="KF777" s="25"/>
      <c r="KG777" s="25"/>
      <c r="KH777" s="25"/>
      <c r="KI777" s="25"/>
      <c r="KJ777" s="25"/>
      <c r="KK777" s="25"/>
      <c r="KL777" s="25"/>
      <c r="KM777" s="25"/>
      <c r="KN777" s="25"/>
      <c r="KO777" s="25"/>
      <c r="KP777" s="25"/>
      <c r="KQ777" s="25"/>
      <c r="KR777" s="25"/>
      <c r="KS777" s="25"/>
      <c r="KT777" s="25"/>
      <c r="KU777" s="25"/>
      <c r="KV777" s="25"/>
      <c r="KW777" s="25"/>
      <c r="KX777" s="25"/>
      <c r="KY777" s="25"/>
      <c r="KZ777" s="25"/>
      <c r="LA777" s="25"/>
      <c r="LB777" s="25"/>
      <c r="LC777" s="25"/>
      <c r="LD777" s="25"/>
      <c r="LE777" s="25"/>
      <c r="LF777" s="25"/>
      <c r="LG777" s="25"/>
      <c r="LH777" s="25"/>
      <c r="LI777" s="25"/>
      <c r="LJ777" s="25"/>
      <c r="LK777" s="25"/>
      <c r="LL777" s="25"/>
      <c r="LM777" s="25"/>
      <c r="LN777" s="25"/>
      <c r="LO777" s="25"/>
      <c r="LP777" s="25"/>
      <c r="LQ777" s="25"/>
      <c r="LR777" s="25"/>
      <c r="LS777" s="25"/>
      <c r="LT777" s="25"/>
      <c r="LU777" s="25"/>
      <c r="LV777" s="25"/>
      <c r="LW777" s="25"/>
      <c r="LX777" s="25"/>
      <c r="LY777" s="25"/>
      <c r="LZ777" s="25"/>
      <c r="MA777" s="25"/>
      <c r="MB777" s="25"/>
      <c r="MC777" s="25"/>
      <c r="MD777" s="25"/>
      <c r="ME777" s="25"/>
      <c r="MF777" s="25"/>
      <c r="MG777" s="25"/>
      <c r="MH777" s="25"/>
      <c r="MI777" s="25"/>
      <c r="MJ777" s="25"/>
      <c r="MK777" s="25"/>
      <c r="ML777" s="25"/>
      <c r="MM777" s="25"/>
      <c r="MN777" s="25"/>
      <c r="MO777" s="25"/>
      <c r="MP777" s="25"/>
      <c r="MQ777" s="25"/>
      <c r="MR777" s="25"/>
      <c r="MS777" s="25"/>
      <c r="MT777" s="25"/>
      <c r="MU777" s="25"/>
      <c r="MV777" s="25"/>
      <c r="MW777" s="25"/>
      <c r="MX777" s="25"/>
      <c r="MY777" s="25"/>
      <c r="MZ777" s="25"/>
      <c r="NA777" s="25"/>
      <c r="NB777" s="25"/>
      <c r="NC777" s="25"/>
      <c r="ND777" s="25"/>
      <c r="NE777" s="25"/>
      <c r="NF777" s="25"/>
      <c r="NG777" s="25"/>
      <c r="NH777" s="25"/>
      <c r="NI777" s="25"/>
      <c r="NJ777" s="25"/>
      <c r="NK777" s="25"/>
      <c r="NL777" s="25"/>
      <c r="NM777" s="25"/>
      <c r="NN777" s="25"/>
      <c r="NO777" s="25"/>
      <c r="NP777" s="25"/>
      <c r="NQ777" s="25"/>
      <c r="NR777" s="25"/>
      <c r="NS777" s="25"/>
      <c r="NT777" s="25"/>
      <c r="NU777" s="25"/>
      <c r="NV777" s="25"/>
      <c r="NW777" s="25"/>
      <c r="NX777" s="25"/>
      <c r="NY777" s="25"/>
      <c r="NZ777" s="25"/>
      <c r="OA777" s="25"/>
      <c r="OB777" s="25"/>
      <c r="OC777" s="25"/>
      <c r="OD777" s="25"/>
      <c r="OE777" s="25"/>
      <c r="OF777" s="25"/>
      <c r="OG777" s="25"/>
      <c r="OH777" s="25"/>
      <c r="OI777" s="25"/>
      <c r="OJ777" s="25"/>
      <c r="OK777" s="25"/>
      <c r="OL777" s="25"/>
      <c r="OM777" s="25"/>
      <c r="ON777" s="25"/>
      <c r="OO777" s="25"/>
      <c r="OP777" s="25"/>
      <c r="OQ777" s="25"/>
      <c r="OR777" s="25"/>
      <c r="OS777" s="25"/>
      <c r="OT777" s="25"/>
      <c r="OU777" s="25"/>
      <c r="OV777" s="25"/>
      <c r="OW777" s="25"/>
      <c r="OX777" s="25"/>
      <c r="OY777" s="25"/>
      <c r="OZ777" s="25"/>
      <c r="PA777" s="25"/>
      <c r="PB777" s="25"/>
      <c r="PC777" s="25"/>
      <c r="PD777" s="25"/>
      <c r="PE777" s="25"/>
    </row>
    <row r="778" spans="1:42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  <c r="FZ778" s="25"/>
      <c r="GA778" s="25"/>
      <c r="GB778" s="25"/>
      <c r="GC778" s="25"/>
      <c r="GD778" s="25"/>
      <c r="GE778" s="25"/>
      <c r="GF778" s="25"/>
      <c r="GG778" s="25"/>
      <c r="GH778" s="25"/>
      <c r="GI778" s="25"/>
      <c r="GJ778" s="25"/>
      <c r="GK778" s="25"/>
      <c r="GL778" s="25"/>
      <c r="GM778" s="25"/>
      <c r="GN778" s="25"/>
      <c r="GO778" s="25"/>
      <c r="GP778" s="25"/>
      <c r="GQ778" s="25"/>
      <c r="GR778" s="25"/>
      <c r="GS778" s="25"/>
      <c r="GT778" s="25"/>
      <c r="GU778" s="25"/>
      <c r="GV778" s="25"/>
      <c r="GW778" s="25"/>
      <c r="GX778" s="25"/>
      <c r="GY778" s="25"/>
      <c r="GZ778" s="25"/>
      <c r="HA778" s="25"/>
      <c r="HB778" s="25"/>
      <c r="HC778" s="25"/>
      <c r="HD778" s="25"/>
      <c r="HE778" s="25"/>
      <c r="HF778" s="25"/>
      <c r="HG778" s="25"/>
      <c r="HH778" s="25"/>
      <c r="HI778" s="25"/>
      <c r="HJ778" s="25"/>
      <c r="HK778" s="25"/>
      <c r="HL778" s="25"/>
      <c r="HM778" s="25"/>
      <c r="HN778" s="25"/>
      <c r="HO778" s="25"/>
      <c r="HP778" s="25"/>
      <c r="HQ778" s="25"/>
      <c r="HR778" s="25"/>
      <c r="HS778" s="25"/>
      <c r="HT778" s="25"/>
      <c r="HU778" s="25"/>
      <c r="HV778" s="25"/>
      <c r="HW778" s="25"/>
      <c r="HX778" s="25"/>
      <c r="HY778" s="25"/>
      <c r="HZ778" s="25"/>
      <c r="IA778" s="25"/>
      <c r="IB778" s="25"/>
      <c r="IC778" s="25"/>
      <c r="ID778" s="25"/>
      <c r="IE778" s="25"/>
      <c r="IF778" s="25"/>
      <c r="IG778" s="25"/>
      <c r="IH778" s="25"/>
      <c r="II778" s="25"/>
      <c r="IJ778" s="25"/>
      <c r="IK778" s="25"/>
      <c r="IL778" s="25"/>
      <c r="IM778" s="25"/>
      <c r="IN778" s="25"/>
      <c r="IO778" s="25"/>
      <c r="IP778" s="25"/>
      <c r="IQ778" s="25"/>
      <c r="IR778" s="25"/>
      <c r="IS778" s="25"/>
      <c r="IT778" s="25"/>
      <c r="IU778" s="25"/>
      <c r="IV778" s="25"/>
      <c r="IW778" s="25"/>
      <c r="IX778" s="25"/>
      <c r="IY778" s="25"/>
      <c r="IZ778" s="25"/>
      <c r="JA778" s="25"/>
      <c r="JB778" s="25"/>
      <c r="JC778" s="25"/>
      <c r="JD778" s="25"/>
      <c r="JE778" s="25"/>
      <c r="JF778" s="25"/>
      <c r="JG778" s="25"/>
      <c r="JH778" s="25"/>
      <c r="JI778" s="25"/>
      <c r="JJ778" s="25"/>
      <c r="JK778" s="25"/>
      <c r="JL778" s="25"/>
      <c r="JM778" s="25"/>
      <c r="JN778" s="25"/>
      <c r="JO778" s="25"/>
      <c r="JP778" s="25"/>
      <c r="JQ778" s="25"/>
      <c r="JR778" s="25"/>
      <c r="JS778" s="25"/>
      <c r="JT778" s="25"/>
      <c r="JU778" s="25"/>
      <c r="JV778" s="25"/>
      <c r="JW778" s="25"/>
      <c r="JX778" s="25"/>
      <c r="JY778" s="25"/>
      <c r="JZ778" s="25"/>
      <c r="KA778" s="25"/>
      <c r="KB778" s="25"/>
      <c r="KC778" s="25"/>
      <c r="KD778" s="25"/>
      <c r="KE778" s="25"/>
      <c r="KF778" s="25"/>
      <c r="KG778" s="25"/>
      <c r="KH778" s="25"/>
      <c r="KI778" s="25"/>
      <c r="KJ778" s="25"/>
      <c r="KK778" s="25"/>
      <c r="KL778" s="25"/>
      <c r="KM778" s="25"/>
      <c r="KN778" s="25"/>
      <c r="KO778" s="25"/>
      <c r="KP778" s="25"/>
      <c r="KQ778" s="25"/>
      <c r="KR778" s="25"/>
      <c r="KS778" s="25"/>
      <c r="KT778" s="25"/>
      <c r="KU778" s="25"/>
      <c r="KV778" s="25"/>
      <c r="KW778" s="25"/>
      <c r="KX778" s="25"/>
      <c r="KY778" s="25"/>
      <c r="KZ778" s="25"/>
      <c r="LA778" s="25"/>
      <c r="LB778" s="25"/>
      <c r="LC778" s="25"/>
      <c r="LD778" s="25"/>
      <c r="LE778" s="25"/>
      <c r="LF778" s="25"/>
      <c r="LG778" s="25"/>
      <c r="LH778" s="25"/>
      <c r="LI778" s="25"/>
      <c r="LJ778" s="25"/>
      <c r="LK778" s="25"/>
      <c r="LL778" s="25"/>
      <c r="LM778" s="25"/>
      <c r="LN778" s="25"/>
      <c r="LO778" s="25"/>
      <c r="LP778" s="25"/>
      <c r="LQ778" s="25"/>
      <c r="LR778" s="25"/>
      <c r="LS778" s="25"/>
      <c r="LT778" s="25"/>
      <c r="LU778" s="25"/>
      <c r="LV778" s="25"/>
      <c r="LW778" s="25"/>
      <c r="LX778" s="25"/>
      <c r="LY778" s="25"/>
      <c r="LZ778" s="25"/>
      <c r="MA778" s="25"/>
      <c r="MB778" s="25"/>
      <c r="MC778" s="25"/>
      <c r="MD778" s="25"/>
      <c r="ME778" s="25"/>
      <c r="MF778" s="25"/>
      <c r="MG778" s="25"/>
      <c r="MH778" s="25"/>
      <c r="MI778" s="25"/>
      <c r="MJ778" s="25"/>
      <c r="MK778" s="25"/>
      <c r="ML778" s="25"/>
      <c r="MM778" s="25"/>
      <c r="MN778" s="25"/>
      <c r="MO778" s="25"/>
      <c r="MP778" s="25"/>
      <c r="MQ778" s="25"/>
      <c r="MR778" s="25"/>
      <c r="MS778" s="25"/>
      <c r="MT778" s="25"/>
      <c r="MU778" s="25"/>
      <c r="MV778" s="25"/>
      <c r="MW778" s="25"/>
      <c r="MX778" s="25"/>
      <c r="MY778" s="25"/>
      <c r="MZ778" s="25"/>
      <c r="NA778" s="25"/>
      <c r="NB778" s="25"/>
      <c r="NC778" s="25"/>
      <c r="ND778" s="25"/>
      <c r="NE778" s="25"/>
      <c r="NF778" s="25"/>
      <c r="NG778" s="25"/>
      <c r="NH778" s="25"/>
      <c r="NI778" s="25"/>
      <c r="NJ778" s="25"/>
      <c r="NK778" s="25"/>
      <c r="NL778" s="25"/>
      <c r="NM778" s="25"/>
      <c r="NN778" s="25"/>
      <c r="NO778" s="25"/>
      <c r="NP778" s="25"/>
      <c r="NQ778" s="25"/>
      <c r="NR778" s="25"/>
      <c r="NS778" s="25"/>
      <c r="NT778" s="25"/>
      <c r="NU778" s="25"/>
      <c r="NV778" s="25"/>
      <c r="NW778" s="25"/>
      <c r="NX778" s="25"/>
      <c r="NY778" s="25"/>
      <c r="NZ778" s="25"/>
      <c r="OA778" s="25"/>
      <c r="OB778" s="25"/>
      <c r="OC778" s="25"/>
      <c r="OD778" s="25"/>
      <c r="OE778" s="25"/>
      <c r="OF778" s="25"/>
      <c r="OG778" s="25"/>
      <c r="OH778" s="25"/>
      <c r="OI778" s="25"/>
      <c r="OJ778" s="25"/>
      <c r="OK778" s="25"/>
      <c r="OL778" s="25"/>
      <c r="OM778" s="25"/>
      <c r="ON778" s="25"/>
      <c r="OO778" s="25"/>
      <c r="OP778" s="25"/>
      <c r="OQ778" s="25"/>
      <c r="OR778" s="25"/>
      <c r="OS778" s="25"/>
      <c r="OT778" s="25"/>
      <c r="OU778" s="25"/>
      <c r="OV778" s="25"/>
      <c r="OW778" s="25"/>
      <c r="OX778" s="25"/>
      <c r="OY778" s="25"/>
      <c r="OZ778" s="25"/>
      <c r="PA778" s="25"/>
      <c r="PB778" s="25"/>
      <c r="PC778" s="25"/>
      <c r="PD778" s="25"/>
      <c r="PE778" s="25"/>
    </row>
    <row r="779" spans="1:42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  <c r="FL779" s="25"/>
      <c r="FM779" s="25"/>
      <c r="FN779" s="25"/>
      <c r="FO779" s="25"/>
      <c r="FP779" s="25"/>
      <c r="FQ779" s="25"/>
      <c r="FR779" s="25"/>
      <c r="FS779" s="25"/>
      <c r="FT779" s="25"/>
      <c r="FU779" s="25"/>
      <c r="FV779" s="25"/>
      <c r="FW779" s="25"/>
      <c r="FX779" s="25"/>
      <c r="FY779" s="25"/>
      <c r="FZ779" s="25"/>
      <c r="GA779" s="25"/>
      <c r="GB779" s="25"/>
      <c r="GC779" s="25"/>
      <c r="GD779" s="25"/>
      <c r="GE779" s="25"/>
      <c r="GF779" s="25"/>
      <c r="GG779" s="25"/>
      <c r="GH779" s="25"/>
      <c r="GI779" s="25"/>
      <c r="GJ779" s="25"/>
      <c r="GK779" s="25"/>
      <c r="GL779" s="25"/>
      <c r="GM779" s="25"/>
      <c r="GN779" s="25"/>
      <c r="GO779" s="25"/>
      <c r="GP779" s="25"/>
      <c r="GQ779" s="25"/>
      <c r="GR779" s="25"/>
      <c r="GS779" s="25"/>
      <c r="GT779" s="25"/>
      <c r="GU779" s="25"/>
      <c r="GV779" s="25"/>
      <c r="GW779" s="25"/>
      <c r="GX779" s="25"/>
      <c r="GY779" s="25"/>
      <c r="GZ779" s="25"/>
      <c r="HA779" s="25"/>
      <c r="HB779" s="25"/>
      <c r="HC779" s="25"/>
      <c r="HD779" s="25"/>
      <c r="HE779" s="25"/>
      <c r="HF779" s="25"/>
      <c r="HG779" s="25"/>
      <c r="HH779" s="25"/>
      <c r="HI779" s="25"/>
      <c r="HJ779" s="25"/>
      <c r="HK779" s="25"/>
      <c r="HL779" s="25"/>
      <c r="HM779" s="25"/>
      <c r="HN779" s="25"/>
      <c r="HO779" s="25"/>
      <c r="HP779" s="25"/>
      <c r="HQ779" s="25"/>
      <c r="HR779" s="25"/>
      <c r="HS779" s="25"/>
      <c r="HT779" s="25"/>
      <c r="HU779" s="25"/>
      <c r="HV779" s="25"/>
      <c r="HW779" s="25"/>
      <c r="HX779" s="25"/>
      <c r="HY779" s="25"/>
      <c r="HZ779" s="25"/>
      <c r="IA779" s="25"/>
      <c r="IB779" s="25"/>
      <c r="IC779" s="25"/>
      <c r="ID779" s="25"/>
      <c r="IE779" s="25"/>
      <c r="IF779" s="25"/>
      <c r="IG779" s="25"/>
      <c r="IH779" s="25"/>
      <c r="II779" s="25"/>
      <c r="IJ779" s="25"/>
      <c r="IK779" s="25"/>
      <c r="IL779" s="25"/>
      <c r="IM779" s="25"/>
      <c r="IN779" s="25"/>
      <c r="IO779" s="25"/>
      <c r="IP779" s="25"/>
      <c r="IQ779" s="25"/>
      <c r="IR779" s="25"/>
      <c r="IS779" s="25"/>
      <c r="IT779" s="25"/>
      <c r="IU779" s="25"/>
      <c r="IV779" s="25"/>
      <c r="IW779" s="25"/>
      <c r="IX779" s="25"/>
      <c r="IY779" s="25"/>
      <c r="IZ779" s="25"/>
      <c r="JA779" s="25"/>
      <c r="JB779" s="25"/>
      <c r="JC779" s="25"/>
      <c r="JD779" s="25"/>
      <c r="JE779" s="25"/>
      <c r="JF779" s="25"/>
      <c r="JG779" s="25"/>
      <c r="JH779" s="25"/>
      <c r="JI779" s="25"/>
      <c r="JJ779" s="25"/>
      <c r="JK779" s="25"/>
      <c r="JL779" s="25"/>
      <c r="JM779" s="25"/>
      <c r="JN779" s="25"/>
      <c r="JO779" s="25"/>
      <c r="JP779" s="25"/>
      <c r="JQ779" s="25"/>
      <c r="JR779" s="25"/>
      <c r="JS779" s="25"/>
      <c r="JT779" s="25"/>
      <c r="JU779" s="25"/>
      <c r="JV779" s="25"/>
      <c r="JW779" s="25"/>
      <c r="JX779" s="25"/>
      <c r="JY779" s="25"/>
      <c r="JZ779" s="25"/>
      <c r="KA779" s="25"/>
      <c r="KB779" s="25"/>
      <c r="KC779" s="25"/>
      <c r="KD779" s="25"/>
      <c r="KE779" s="25"/>
      <c r="KF779" s="25"/>
      <c r="KG779" s="25"/>
      <c r="KH779" s="25"/>
      <c r="KI779" s="25"/>
      <c r="KJ779" s="25"/>
      <c r="KK779" s="25"/>
      <c r="KL779" s="25"/>
      <c r="KM779" s="25"/>
      <c r="KN779" s="25"/>
      <c r="KO779" s="25"/>
      <c r="KP779" s="25"/>
      <c r="KQ779" s="25"/>
      <c r="KR779" s="25"/>
      <c r="KS779" s="25"/>
      <c r="KT779" s="25"/>
      <c r="KU779" s="25"/>
      <c r="KV779" s="25"/>
      <c r="KW779" s="25"/>
      <c r="KX779" s="25"/>
      <c r="KY779" s="25"/>
      <c r="KZ779" s="25"/>
      <c r="LA779" s="25"/>
      <c r="LB779" s="25"/>
      <c r="LC779" s="25"/>
      <c r="LD779" s="25"/>
      <c r="LE779" s="25"/>
      <c r="LF779" s="25"/>
      <c r="LG779" s="25"/>
      <c r="LH779" s="25"/>
      <c r="LI779" s="25"/>
      <c r="LJ779" s="25"/>
      <c r="LK779" s="25"/>
      <c r="LL779" s="25"/>
      <c r="LM779" s="25"/>
      <c r="LN779" s="25"/>
      <c r="LO779" s="25"/>
      <c r="LP779" s="25"/>
      <c r="LQ779" s="25"/>
      <c r="LR779" s="25"/>
      <c r="LS779" s="25"/>
      <c r="LT779" s="25"/>
      <c r="LU779" s="25"/>
      <c r="LV779" s="25"/>
      <c r="LW779" s="25"/>
      <c r="LX779" s="25"/>
      <c r="LY779" s="25"/>
      <c r="LZ779" s="25"/>
      <c r="MA779" s="25"/>
      <c r="MB779" s="25"/>
      <c r="MC779" s="25"/>
      <c r="MD779" s="25"/>
      <c r="ME779" s="25"/>
      <c r="MF779" s="25"/>
      <c r="MG779" s="25"/>
      <c r="MH779" s="25"/>
      <c r="MI779" s="25"/>
      <c r="MJ779" s="25"/>
      <c r="MK779" s="25"/>
      <c r="ML779" s="25"/>
      <c r="MM779" s="25"/>
      <c r="MN779" s="25"/>
      <c r="MO779" s="25"/>
      <c r="MP779" s="25"/>
      <c r="MQ779" s="25"/>
      <c r="MR779" s="25"/>
      <c r="MS779" s="25"/>
      <c r="MT779" s="25"/>
      <c r="MU779" s="25"/>
      <c r="MV779" s="25"/>
      <c r="MW779" s="25"/>
      <c r="MX779" s="25"/>
      <c r="MY779" s="25"/>
      <c r="MZ779" s="25"/>
      <c r="NA779" s="25"/>
      <c r="NB779" s="25"/>
      <c r="NC779" s="25"/>
      <c r="ND779" s="25"/>
      <c r="NE779" s="25"/>
      <c r="NF779" s="25"/>
      <c r="NG779" s="25"/>
      <c r="NH779" s="25"/>
      <c r="NI779" s="25"/>
      <c r="NJ779" s="25"/>
      <c r="NK779" s="25"/>
      <c r="NL779" s="25"/>
      <c r="NM779" s="25"/>
      <c r="NN779" s="25"/>
      <c r="NO779" s="25"/>
      <c r="NP779" s="25"/>
      <c r="NQ779" s="25"/>
      <c r="NR779" s="25"/>
      <c r="NS779" s="25"/>
      <c r="NT779" s="25"/>
      <c r="NU779" s="25"/>
      <c r="NV779" s="25"/>
      <c r="NW779" s="25"/>
      <c r="NX779" s="25"/>
      <c r="NY779" s="25"/>
      <c r="NZ779" s="25"/>
      <c r="OA779" s="25"/>
      <c r="OB779" s="25"/>
      <c r="OC779" s="25"/>
      <c r="OD779" s="25"/>
      <c r="OE779" s="25"/>
      <c r="OF779" s="25"/>
      <c r="OG779" s="25"/>
      <c r="OH779" s="25"/>
      <c r="OI779" s="25"/>
      <c r="OJ779" s="25"/>
      <c r="OK779" s="25"/>
      <c r="OL779" s="25"/>
      <c r="OM779" s="25"/>
      <c r="ON779" s="25"/>
      <c r="OO779" s="25"/>
      <c r="OP779" s="25"/>
      <c r="OQ779" s="25"/>
      <c r="OR779" s="25"/>
      <c r="OS779" s="25"/>
      <c r="OT779" s="25"/>
      <c r="OU779" s="25"/>
      <c r="OV779" s="25"/>
      <c r="OW779" s="25"/>
      <c r="OX779" s="25"/>
      <c r="OY779" s="25"/>
      <c r="OZ779" s="25"/>
      <c r="PA779" s="25"/>
      <c r="PB779" s="25"/>
      <c r="PC779" s="25"/>
      <c r="PD779" s="25"/>
      <c r="PE779" s="25"/>
    </row>
    <row r="780" spans="1:42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  <c r="FZ780" s="25"/>
      <c r="GA780" s="25"/>
      <c r="GB780" s="25"/>
      <c r="GC780" s="25"/>
      <c r="GD780" s="25"/>
      <c r="GE780" s="25"/>
      <c r="GF780" s="25"/>
      <c r="GG780" s="25"/>
      <c r="GH780" s="25"/>
      <c r="GI780" s="25"/>
      <c r="GJ780" s="25"/>
      <c r="GK780" s="25"/>
      <c r="GL780" s="25"/>
      <c r="GM780" s="25"/>
      <c r="GN780" s="25"/>
      <c r="GO780" s="25"/>
      <c r="GP780" s="25"/>
      <c r="GQ780" s="25"/>
      <c r="GR780" s="25"/>
      <c r="GS780" s="25"/>
      <c r="GT780" s="25"/>
      <c r="GU780" s="25"/>
      <c r="GV780" s="25"/>
      <c r="GW780" s="25"/>
      <c r="GX780" s="25"/>
      <c r="GY780" s="25"/>
      <c r="GZ780" s="25"/>
      <c r="HA780" s="25"/>
      <c r="HB780" s="25"/>
      <c r="HC780" s="25"/>
      <c r="HD780" s="25"/>
      <c r="HE780" s="25"/>
      <c r="HF780" s="25"/>
      <c r="HG780" s="25"/>
      <c r="HH780" s="25"/>
      <c r="HI780" s="25"/>
      <c r="HJ780" s="25"/>
      <c r="HK780" s="25"/>
      <c r="HL780" s="25"/>
      <c r="HM780" s="25"/>
      <c r="HN780" s="25"/>
      <c r="HO780" s="25"/>
      <c r="HP780" s="25"/>
      <c r="HQ780" s="25"/>
      <c r="HR780" s="25"/>
      <c r="HS780" s="25"/>
      <c r="HT780" s="25"/>
      <c r="HU780" s="25"/>
      <c r="HV780" s="25"/>
      <c r="HW780" s="25"/>
      <c r="HX780" s="25"/>
      <c r="HY780" s="25"/>
      <c r="HZ780" s="25"/>
      <c r="IA780" s="25"/>
      <c r="IB780" s="25"/>
      <c r="IC780" s="25"/>
      <c r="ID780" s="25"/>
      <c r="IE780" s="25"/>
      <c r="IF780" s="25"/>
      <c r="IG780" s="25"/>
      <c r="IH780" s="25"/>
      <c r="II780" s="25"/>
      <c r="IJ780" s="25"/>
      <c r="IK780" s="25"/>
      <c r="IL780" s="25"/>
      <c r="IM780" s="25"/>
      <c r="IN780" s="25"/>
      <c r="IO780" s="25"/>
      <c r="IP780" s="25"/>
      <c r="IQ780" s="25"/>
      <c r="IR780" s="25"/>
      <c r="IS780" s="25"/>
      <c r="IT780" s="25"/>
      <c r="IU780" s="25"/>
      <c r="IV780" s="25"/>
      <c r="IW780" s="25"/>
      <c r="IX780" s="25"/>
      <c r="IY780" s="25"/>
      <c r="IZ780" s="25"/>
      <c r="JA780" s="25"/>
      <c r="JB780" s="25"/>
      <c r="JC780" s="25"/>
      <c r="JD780" s="25"/>
      <c r="JE780" s="25"/>
      <c r="JF780" s="25"/>
      <c r="JG780" s="25"/>
      <c r="JH780" s="25"/>
      <c r="JI780" s="25"/>
      <c r="JJ780" s="25"/>
      <c r="JK780" s="25"/>
      <c r="JL780" s="25"/>
      <c r="JM780" s="25"/>
      <c r="JN780" s="25"/>
      <c r="JO780" s="25"/>
      <c r="JP780" s="25"/>
      <c r="JQ780" s="25"/>
      <c r="JR780" s="25"/>
      <c r="JS780" s="25"/>
      <c r="JT780" s="25"/>
      <c r="JU780" s="25"/>
      <c r="JV780" s="25"/>
      <c r="JW780" s="25"/>
      <c r="JX780" s="25"/>
      <c r="JY780" s="25"/>
      <c r="JZ780" s="25"/>
      <c r="KA780" s="25"/>
      <c r="KB780" s="25"/>
      <c r="KC780" s="25"/>
      <c r="KD780" s="25"/>
      <c r="KE780" s="25"/>
      <c r="KF780" s="25"/>
      <c r="KG780" s="25"/>
      <c r="KH780" s="25"/>
      <c r="KI780" s="25"/>
      <c r="KJ780" s="25"/>
      <c r="KK780" s="25"/>
      <c r="KL780" s="25"/>
      <c r="KM780" s="25"/>
      <c r="KN780" s="25"/>
      <c r="KO780" s="25"/>
      <c r="KP780" s="25"/>
      <c r="KQ780" s="25"/>
      <c r="KR780" s="25"/>
      <c r="KS780" s="25"/>
      <c r="KT780" s="25"/>
      <c r="KU780" s="25"/>
      <c r="KV780" s="25"/>
      <c r="KW780" s="25"/>
      <c r="KX780" s="25"/>
      <c r="KY780" s="25"/>
      <c r="KZ780" s="25"/>
      <c r="LA780" s="25"/>
      <c r="LB780" s="25"/>
      <c r="LC780" s="25"/>
      <c r="LD780" s="25"/>
      <c r="LE780" s="25"/>
      <c r="LF780" s="25"/>
      <c r="LG780" s="25"/>
      <c r="LH780" s="25"/>
      <c r="LI780" s="25"/>
      <c r="LJ780" s="25"/>
      <c r="LK780" s="25"/>
      <c r="LL780" s="25"/>
      <c r="LM780" s="25"/>
      <c r="LN780" s="25"/>
      <c r="LO780" s="25"/>
      <c r="LP780" s="25"/>
      <c r="LQ780" s="25"/>
      <c r="LR780" s="25"/>
      <c r="LS780" s="25"/>
      <c r="LT780" s="25"/>
      <c r="LU780" s="25"/>
      <c r="LV780" s="25"/>
      <c r="LW780" s="25"/>
      <c r="LX780" s="25"/>
      <c r="LY780" s="25"/>
      <c r="LZ780" s="25"/>
      <c r="MA780" s="25"/>
      <c r="MB780" s="25"/>
      <c r="MC780" s="25"/>
      <c r="MD780" s="25"/>
      <c r="ME780" s="25"/>
      <c r="MF780" s="25"/>
      <c r="MG780" s="25"/>
      <c r="MH780" s="25"/>
      <c r="MI780" s="25"/>
      <c r="MJ780" s="25"/>
      <c r="MK780" s="25"/>
      <c r="ML780" s="25"/>
      <c r="MM780" s="25"/>
      <c r="MN780" s="25"/>
      <c r="MO780" s="25"/>
      <c r="MP780" s="25"/>
      <c r="MQ780" s="25"/>
      <c r="MR780" s="25"/>
      <c r="MS780" s="25"/>
      <c r="MT780" s="25"/>
      <c r="MU780" s="25"/>
      <c r="MV780" s="25"/>
      <c r="MW780" s="25"/>
      <c r="MX780" s="25"/>
      <c r="MY780" s="25"/>
      <c r="MZ780" s="25"/>
      <c r="NA780" s="25"/>
      <c r="NB780" s="25"/>
      <c r="NC780" s="25"/>
      <c r="ND780" s="25"/>
      <c r="NE780" s="25"/>
      <c r="NF780" s="25"/>
      <c r="NG780" s="25"/>
      <c r="NH780" s="25"/>
      <c r="NI780" s="25"/>
      <c r="NJ780" s="25"/>
      <c r="NK780" s="25"/>
      <c r="NL780" s="25"/>
      <c r="NM780" s="25"/>
      <c r="NN780" s="25"/>
      <c r="NO780" s="25"/>
      <c r="NP780" s="25"/>
      <c r="NQ780" s="25"/>
      <c r="NR780" s="25"/>
      <c r="NS780" s="25"/>
      <c r="NT780" s="25"/>
      <c r="NU780" s="25"/>
      <c r="NV780" s="25"/>
      <c r="NW780" s="25"/>
      <c r="NX780" s="25"/>
      <c r="NY780" s="25"/>
      <c r="NZ780" s="25"/>
      <c r="OA780" s="25"/>
      <c r="OB780" s="25"/>
      <c r="OC780" s="25"/>
      <c r="OD780" s="25"/>
      <c r="OE780" s="25"/>
      <c r="OF780" s="25"/>
      <c r="OG780" s="25"/>
      <c r="OH780" s="25"/>
      <c r="OI780" s="25"/>
      <c r="OJ780" s="25"/>
      <c r="OK780" s="25"/>
      <c r="OL780" s="25"/>
      <c r="OM780" s="25"/>
      <c r="ON780" s="25"/>
      <c r="OO780" s="25"/>
      <c r="OP780" s="25"/>
      <c r="OQ780" s="25"/>
      <c r="OR780" s="25"/>
      <c r="OS780" s="25"/>
      <c r="OT780" s="25"/>
      <c r="OU780" s="25"/>
      <c r="OV780" s="25"/>
      <c r="OW780" s="25"/>
      <c r="OX780" s="25"/>
      <c r="OY780" s="25"/>
      <c r="OZ780" s="25"/>
      <c r="PA780" s="25"/>
      <c r="PB780" s="25"/>
      <c r="PC780" s="25"/>
      <c r="PD780" s="25"/>
      <c r="PE780" s="25"/>
    </row>
    <row r="781" spans="1:42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  <c r="FL781" s="25"/>
      <c r="FM781" s="25"/>
      <c r="FN781" s="25"/>
      <c r="FO781" s="25"/>
      <c r="FP781" s="25"/>
      <c r="FQ781" s="25"/>
      <c r="FR781" s="25"/>
      <c r="FS781" s="25"/>
      <c r="FT781" s="25"/>
      <c r="FU781" s="25"/>
      <c r="FV781" s="25"/>
      <c r="FW781" s="25"/>
      <c r="FX781" s="25"/>
      <c r="FY781" s="25"/>
      <c r="FZ781" s="25"/>
      <c r="GA781" s="25"/>
      <c r="GB781" s="25"/>
      <c r="GC781" s="25"/>
      <c r="GD781" s="25"/>
      <c r="GE781" s="25"/>
      <c r="GF781" s="25"/>
      <c r="GG781" s="25"/>
      <c r="GH781" s="25"/>
      <c r="GI781" s="25"/>
      <c r="GJ781" s="25"/>
      <c r="GK781" s="25"/>
      <c r="GL781" s="25"/>
      <c r="GM781" s="25"/>
      <c r="GN781" s="25"/>
      <c r="GO781" s="25"/>
      <c r="GP781" s="25"/>
      <c r="GQ781" s="25"/>
      <c r="GR781" s="25"/>
      <c r="GS781" s="25"/>
      <c r="GT781" s="25"/>
      <c r="GU781" s="25"/>
      <c r="GV781" s="25"/>
      <c r="GW781" s="25"/>
      <c r="GX781" s="25"/>
      <c r="GY781" s="25"/>
      <c r="GZ781" s="25"/>
      <c r="HA781" s="25"/>
      <c r="HB781" s="25"/>
      <c r="HC781" s="25"/>
      <c r="HD781" s="25"/>
      <c r="HE781" s="25"/>
      <c r="HF781" s="25"/>
      <c r="HG781" s="25"/>
      <c r="HH781" s="25"/>
      <c r="HI781" s="25"/>
      <c r="HJ781" s="25"/>
      <c r="HK781" s="25"/>
      <c r="HL781" s="25"/>
      <c r="HM781" s="25"/>
      <c r="HN781" s="25"/>
      <c r="HO781" s="25"/>
      <c r="HP781" s="25"/>
      <c r="HQ781" s="25"/>
      <c r="HR781" s="25"/>
      <c r="HS781" s="25"/>
      <c r="HT781" s="25"/>
      <c r="HU781" s="25"/>
      <c r="HV781" s="25"/>
      <c r="HW781" s="25"/>
      <c r="HX781" s="25"/>
      <c r="HY781" s="25"/>
      <c r="HZ781" s="25"/>
      <c r="IA781" s="25"/>
      <c r="IB781" s="25"/>
      <c r="IC781" s="25"/>
      <c r="ID781" s="25"/>
      <c r="IE781" s="25"/>
      <c r="IF781" s="25"/>
      <c r="IG781" s="25"/>
      <c r="IH781" s="25"/>
      <c r="II781" s="25"/>
      <c r="IJ781" s="25"/>
      <c r="IK781" s="25"/>
      <c r="IL781" s="25"/>
      <c r="IM781" s="25"/>
      <c r="IN781" s="25"/>
      <c r="IO781" s="25"/>
      <c r="IP781" s="25"/>
      <c r="IQ781" s="25"/>
      <c r="IR781" s="25"/>
      <c r="IS781" s="25"/>
      <c r="IT781" s="25"/>
      <c r="IU781" s="25"/>
      <c r="IV781" s="25"/>
      <c r="IW781" s="25"/>
      <c r="IX781" s="25"/>
      <c r="IY781" s="25"/>
      <c r="IZ781" s="25"/>
      <c r="JA781" s="25"/>
      <c r="JB781" s="25"/>
      <c r="JC781" s="25"/>
      <c r="JD781" s="25"/>
      <c r="JE781" s="25"/>
      <c r="JF781" s="25"/>
      <c r="JG781" s="25"/>
      <c r="JH781" s="25"/>
      <c r="JI781" s="25"/>
      <c r="JJ781" s="25"/>
      <c r="JK781" s="25"/>
      <c r="JL781" s="25"/>
      <c r="JM781" s="25"/>
      <c r="JN781" s="25"/>
      <c r="JO781" s="25"/>
      <c r="JP781" s="25"/>
      <c r="JQ781" s="25"/>
      <c r="JR781" s="25"/>
      <c r="JS781" s="25"/>
      <c r="JT781" s="25"/>
      <c r="JU781" s="25"/>
      <c r="JV781" s="25"/>
      <c r="JW781" s="25"/>
      <c r="JX781" s="25"/>
      <c r="JY781" s="25"/>
      <c r="JZ781" s="25"/>
      <c r="KA781" s="25"/>
      <c r="KB781" s="25"/>
      <c r="KC781" s="25"/>
      <c r="KD781" s="25"/>
      <c r="KE781" s="25"/>
      <c r="KF781" s="25"/>
      <c r="KG781" s="25"/>
      <c r="KH781" s="25"/>
      <c r="KI781" s="25"/>
      <c r="KJ781" s="25"/>
      <c r="KK781" s="25"/>
      <c r="KL781" s="25"/>
      <c r="KM781" s="25"/>
      <c r="KN781" s="25"/>
      <c r="KO781" s="25"/>
      <c r="KP781" s="25"/>
      <c r="KQ781" s="25"/>
      <c r="KR781" s="25"/>
      <c r="KS781" s="25"/>
      <c r="KT781" s="25"/>
      <c r="KU781" s="25"/>
      <c r="KV781" s="25"/>
      <c r="KW781" s="25"/>
      <c r="KX781" s="25"/>
      <c r="KY781" s="25"/>
      <c r="KZ781" s="25"/>
      <c r="LA781" s="25"/>
      <c r="LB781" s="25"/>
      <c r="LC781" s="25"/>
      <c r="LD781" s="25"/>
      <c r="LE781" s="25"/>
      <c r="LF781" s="25"/>
      <c r="LG781" s="25"/>
      <c r="LH781" s="25"/>
      <c r="LI781" s="25"/>
      <c r="LJ781" s="25"/>
      <c r="LK781" s="25"/>
      <c r="LL781" s="25"/>
      <c r="LM781" s="25"/>
      <c r="LN781" s="25"/>
      <c r="LO781" s="25"/>
      <c r="LP781" s="25"/>
      <c r="LQ781" s="25"/>
      <c r="LR781" s="25"/>
      <c r="LS781" s="25"/>
      <c r="LT781" s="25"/>
      <c r="LU781" s="25"/>
      <c r="LV781" s="25"/>
      <c r="LW781" s="25"/>
      <c r="LX781" s="25"/>
      <c r="LY781" s="25"/>
      <c r="LZ781" s="25"/>
      <c r="MA781" s="25"/>
      <c r="MB781" s="25"/>
      <c r="MC781" s="25"/>
      <c r="MD781" s="25"/>
      <c r="ME781" s="25"/>
      <c r="MF781" s="25"/>
      <c r="MG781" s="25"/>
      <c r="MH781" s="25"/>
      <c r="MI781" s="25"/>
      <c r="MJ781" s="25"/>
      <c r="MK781" s="25"/>
      <c r="ML781" s="25"/>
      <c r="MM781" s="25"/>
      <c r="MN781" s="25"/>
      <c r="MO781" s="25"/>
      <c r="MP781" s="25"/>
      <c r="MQ781" s="25"/>
      <c r="MR781" s="25"/>
      <c r="MS781" s="25"/>
      <c r="MT781" s="25"/>
      <c r="MU781" s="25"/>
      <c r="MV781" s="25"/>
      <c r="MW781" s="25"/>
      <c r="MX781" s="25"/>
      <c r="MY781" s="25"/>
      <c r="MZ781" s="25"/>
      <c r="NA781" s="25"/>
      <c r="NB781" s="25"/>
      <c r="NC781" s="25"/>
      <c r="ND781" s="25"/>
      <c r="NE781" s="25"/>
      <c r="NF781" s="25"/>
      <c r="NG781" s="25"/>
      <c r="NH781" s="25"/>
      <c r="NI781" s="25"/>
      <c r="NJ781" s="25"/>
      <c r="NK781" s="25"/>
      <c r="NL781" s="25"/>
      <c r="NM781" s="25"/>
      <c r="NN781" s="25"/>
      <c r="NO781" s="25"/>
      <c r="NP781" s="25"/>
      <c r="NQ781" s="25"/>
      <c r="NR781" s="25"/>
      <c r="NS781" s="25"/>
      <c r="NT781" s="25"/>
      <c r="NU781" s="25"/>
      <c r="NV781" s="25"/>
      <c r="NW781" s="25"/>
      <c r="NX781" s="25"/>
      <c r="NY781" s="25"/>
      <c r="NZ781" s="25"/>
      <c r="OA781" s="25"/>
      <c r="OB781" s="25"/>
      <c r="OC781" s="25"/>
      <c r="OD781" s="25"/>
      <c r="OE781" s="25"/>
      <c r="OF781" s="25"/>
      <c r="OG781" s="25"/>
      <c r="OH781" s="25"/>
      <c r="OI781" s="25"/>
      <c r="OJ781" s="25"/>
      <c r="OK781" s="25"/>
      <c r="OL781" s="25"/>
      <c r="OM781" s="25"/>
      <c r="ON781" s="25"/>
      <c r="OO781" s="25"/>
      <c r="OP781" s="25"/>
      <c r="OQ781" s="25"/>
      <c r="OR781" s="25"/>
      <c r="OS781" s="25"/>
      <c r="OT781" s="25"/>
      <c r="OU781" s="25"/>
      <c r="OV781" s="25"/>
      <c r="OW781" s="25"/>
      <c r="OX781" s="25"/>
      <c r="OY781" s="25"/>
      <c r="OZ781" s="25"/>
      <c r="PA781" s="25"/>
      <c r="PB781" s="25"/>
      <c r="PC781" s="25"/>
      <c r="PD781" s="25"/>
      <c r="PE781" s="25"/>
    </row>
    <row r="782" spans="1:42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  <c r="FZ782" s="25"/>
      <c r="GA782" s="25"/>
      <c r="GB782" s="25"/>
      <c r="GC782" s="25"/>
      <c r="GD782" s="25"/>
      <c r="GE782" s="25"/>
      <c r="GF782" s="25"/>
      <c r="GG782" s="25"/>
      <c r="GH782" s="25"/>
      <c r="GI782" s="25"/>
      <c r="GJ782" s="25"/>
      <c r="GK782" s="25"/>
      <c r="GL782" s="25"/>
      <c r="GM782" s="25"/>
      <c r="GN782" s="25"/>
      <c r="GO782" s="25"/>
      <c r="GP782" s="25"/>
      <c r="GQ782" s="25"/>
      <c r="GR782" s="25"/>
      <c r="GS782" s="25"/>
      <c r="GT782" s="25"/>
      <c r="GU782" s="25"/>
      <c r="GV782" s="25"/>
      <c r="GW782" s="25"/>
      <c r="GX782" s="25"/>
      <c r="GY782" s="25"/>
      <c r="GZ782" s="25"/>
      <c r="HA782" s="25"/>
      <c r="HB782" s="25"/>
      <c r="HC782" s="25"/>
      <c r="HD782" s="25"/>
      <c r="HE782" s="25"/>
      <c r="HF782" s="25"/>
      <c r="HG782" s="25"/>
      <c r="HH782" s="25"/>
      <c r="HI782" s="25"/>
      <c r="HJ782" s="25"/>
      <c r="HK782" s="25"/>
      <c r="HL782" s="25"/>
      <c r="HM782" s="25"/>
      <c r="HN782" s="25"/>
      <c r="HO782" s="25"/>
      <c r="HP782" s="25"/>
      <c r="HQ782" s="25"/>
      <c r="HR782" s="25"/>
      <c r="HS782" s="25"/>
      <c r="HT782" s="25"/>
      <c r="HU782" s="25"/>
      <c r="HV782" s="25"/>
      <c r="HW782" s="25"/>
      <c r="HX782" s="25"/>
      <c r="HY782" s="25"/>
      <c r="HZ782" s="25"/>
      <c r="IA782" s="25"/>
      <c r="IB782" s="25"/>
      <c r="IC782" s="25"/>
      <c r="ID782" s="25"/>
      <c r="IE782" s="25"/>
      <c r="IF782" s="25"/>
      <c r="IG782" s="25"/>
      <c r="IH782" s="25"/>
      <c r="II782" s="25"/>
      <c r="IJ782" s="25"/>
      <c r="IK782" s="25"/>
      <c r="IL782" s="25"/>
      <c r="IM782" s="25"/>
      <c r="IN782" s="25"/>
      <c r="IO782" s="25"/>
      <c r="IP782" s="25"/>
      <c r="IQ782" s="25"/>
      <c r="IR782" s="25"/>
      <c r="IS782" s="25"/>
      <c r="IT782" s="25"/>
      <c r="IU782" s="25"/>
      <c r="IV782" s="25"/>
      <c r="IW782" s="25"/>
      <c r="IX782" s="25"/>
      <c r="IY782" s="25"/>
      <c r="IZ782" s="25"/>
      <c r="JA782" s="25"/>
      <c r="JB782" s="25"/>
      <c r="JC782" s="25"/>
      <c r="JD782" s="25"/>
      <c r="JE782" s="25"/>
      <c r="JF782" s="25"/>
      <c r="JG782" s="25"/>
      <c r="JH782" s="25"/>
      <c r="JI782" s="25"/>
      <c r="JJ782" s="25"/>
      <c r="JK782" s="25"/>
      <c r="JL782" s="25"/>
      <c r="JM782" s="25"/>
      <c r="JN782" s="25"/>
      <c r="JO782" s="25"/>
      <c r="JP782" s="25"/>
      <c r="JQ782" s="25"/>
      <c r="JR782" s="25"/>
      <c r="JS782" s="25"/>
      <c r="JT782" s="25"/>
      <c r="JU782" s="25"/>
      <c r="JV782" s="25"/>
      <c r="JW782" s="25"/>
      <c r="JX782" s="25"/>
      <c r="JY782" s="25"/>
      <c r="JZ782" s="25"/>
      <c r="KA782" s="25"/>
      <c r="KB782" s="25"/>
      <c r="KC782" s="25"/>
      <c r="KD782" s="25"/>
      <c r="KE782" s="25"/>
      <c r="KF782" s="25"/>
      <c r="KG782" s="25"/>
      <c r="KH782" s="25"/>
      <c r="KI782" s="25"/>
      <c r="KJ782" s="25"/>
      <c r="KK782" s="25"/>
      <c r="KL782" s="25"/>
      <c r="KM782" s="25"/>
      <c r="KN782" s="25"/>
      <c r="KO782" s="25"/>
      <c r="KP782" s="25"/>
      <c r="KQ782" s="25"/>
      <c r="KR782" s="25"/>
      <c r="KS782" s="25"/>
      <c r="KT782" s="25"/>
      <c r="KU782" s="25"/>
      <c r="KV782" s="25"/>
      <c r="KW782" s="25"/>
      <c r="KX782" s="25"/>
      <c r="KY782" s="25"/>
      <c r="KZ782" s="25"/>
      <c r="LA782" s="25"/>
      <c r="LB782" s="25"/>
      <c r="LC782" s="25"/>
      <c r="LD782" s="25"/>
      <c r="LE782" s="25"/>
      <c r="LF782" s="25"/>
      <c r="LG782" s="25"/>
      <c r="LH782" s="25"/>
      <c r="LI782" s="25"/>
      <c r="LJ782" s="25"/>
      <c r="LK782" s="25"/>
      <c r="LL782" s="25"/>
      <c r="LM782" s="25"/>
      <c r="LN782" s="25"/>
      <c r="LO782" s="25"/>
      <c r="LP782" s="25"/>
      <c r="LQ782" s="25"/>
      <c r="LR782" s="25"/>
      <c r="LS782" s="25"/>
      <c r="LT782" s="25"/>
      <c r="LU782" s="25"/>
      <c r="LV782" s="25"/>
      <c r="LW782" s="25"/>
      <c r="LX782" s="25"/>
      <c r="LY782" s="25"/>
      <c r="LZ782" s="25"/>
      <c r="MA782" s="25"/>
      <c r="MB782" s="25"/>
      <c r="MC782" s="25"/>
      <c r="MD782" s="25"/>
      <c r="ME782" s="25"/>
      <c r="MF782" s="25"/>
      <c r="MG782" s="25"/>
      <c r="MH782" s="25"/>
      <c r="MI782" s="25"/>
      <c r="MJ782" s="25"/>
      <c r="MK782" s="25"/>
      <c r="ML782" s="25"/>
      <c r="MM782" s="25"/>
      <c r="MN782" s="25"/>
      <c r="MO782" s="25"/>
      <c r="MP782" s="25"/>
      <c r="MQ782" s="25"/>
      <c r="MR782" s="25"/>
      <c r="MS782" s="25"/>
      <c r="MT782" s="25"/>
      <c r="MU782" s="25"/>
      <c r="MV782" s="25"/>
      <c r="MW782" s="25"/>
      <c r="MX782" s="25"/>
      <c r="MY782" s="25"/>
      <c r="MZ782" s="25"/>
      <c r="NA782" s="25"/>
      <c r="NB782" s="25"/>
      <c r="NC782" s="25"/>
      <c r="ND782" s="25"/>
      <c r="NE782" s="25"/>
      <c r="NF782" s="25"/>
      <c r="NG782" s="25"/>
      <c r="NH782" s="25"/>
      <c r="NI782" s="25"/>
      <c r="NJ782" s="25"/>
      <c r="NK782" s="25"/>
      <c r="NL782" s="25"/>
      <c r="NM782" s="25"/>
      <c r="NN782" s="25"/>
      <c r="NO782" s="25"/>
      <c r="NP782" s="25"/>
      <c r="NQ782" s="25"/>
      <c r="NR782" s="25"/>
      <c r="NS782" s="25"/>
      <c r="NT782" s="25"/>
      <c r="NU782" s="25"/>
      <c r="NV782" s="25"/>
      <c r="NW782" s="25"/>
      <c r="NX782" s="25"/>
      <c r="NY782" s="25"/>
      <c r="NZ782" s="25"/>
      <c r="OA782" s="25"/>
      <c r="OB782" s="25"/>
      <c r="OC782" s="25"/>
      <c r="OD782" s="25"/>
      <c r="OE782" s="25"/>
      <c r="OF782" s="25"/>
      <c r="OG782" s="25"/>
      <c r="OH782" s="25"/>
      <c r="OI782" s="25"/>
      <c r="OJ782" s="25"/>
      <c r="OK782" s="25"/>
      <c r="OL782" s="25"/>
      <c r="OM782" s="25"/>
      <c r="ON782" s="25"/>
      <c r="OO782" s="25"/>
      <c r="OP782" s="25"/>
      <c r="OQ782" s="25"/>
      <c r="OR782" s="25"/>
      <c r="OS782" s="25"/>
      <c r="OT782" s="25"/>
      <c r="OU782" s="25"/>
      <c r="OV782" s="25"/>
      <c r="OW782" s="25"/>
      <c r="OX782" s="25"/>
      <c r="OY782" s="25"/>
      <c r="OZ782" s="25"/>
      <c r="PA782" s="25"/>
      <c r="PB782" s="25"/>
      <c r="PC782" s="25"/>
      <c r="PD782" s="25"/>
      <c r="PE782" s="25"/>
    </row>
    <row r="783" spans="1:42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  <c r="FL783" s="25"/>
      <c r="FM783" s="25"/>
      <c r="FN783" s="25"/>
      <c r="FO783" s="25"/>
      <c r="FP783" s="25"/>
      <c r="FQ783" s="25"/>
      <c r="FR783" s="25"/>
      <c r="FS783" s="25"/>
      <c r="FT783" s="25"/>
      <c r="FU783" s="25"/>
      <c r="FV783" s="25"/>
      <c r="FW783" s="25"/>
      <c r="FX783" s="25"/>
      <c r="FY783" s="25"/>
      <c r="FZ783" s="25"/>
      <c r="GA783" s="25"/>
      <c r="GB783" s="25"/>
      <c r="GC783" s="25"/>
      <c r="GD783" s="25"/>
      <c r="GE783" s="25"/>
      <c r="GF783" s="25"/>
      <c r="GG783" s="25"/>
      <c r="GH783" s="25"/>
      <c r="GI783" s="25"/>
      <c r="GJ783" s="25"/>
      <c r="GK783" s="25"/>
      <c r="GL783" s="25"/>
      <c r="GM783" s="25"/>
      <c r="GN783" s="25"/>
      <c r="GO783" s="25"/>
      <c r="GP783" s="25"/>
      <c r="GQ783" s="25"/>
      <c r="GR783" s="25"/>
      <c r="GS783" s="25"/>
      <c r="GT783" s="25"/>
      <c r="GU783" s="25"/>
      <c r="GV783" s="25"/>
      <c r="GW783" s="25"/>
      <c r="GX783" s="25"/>
      <c r="GY783" s="25"/>
      <c r="GZ783" s="25"/>
      <c r="HA783" s="25"/>
      <c r="HB783" s="25"/>
      <c r="HC783" s="25"/>
      <c r="HD783" s="25"/>
      <c r="HE783" s="25"/>
      <c r="HF783" s="25"/>
      <c r="HG783" s="25"/>
      <c r="HH783" s="25"/>
      <c r="HI783" s="25"/>
      <c r="HJ783" s="25"/>
      <c r="HK783" s="25"/>
      <c r="HL783" s="25"/>
      <c r="HM783" s="25"/>
      <c r="HN783" s="25"/>
      <c r="HO783" s="25"/>
      <c r="HP783" s="25"/>
      <c r="HQ783" s="25"/>
      <c r="HR783" s="25"/>
      <c r="HS783" s="25"/>
      <c r="HT783" s="25"/>
      <c r="HU783" s="25"/>
      <c r="HV783" s="25"/>
      <c r="HW783" s="25"/>
      <c r="HX783" s="25"/>
      <c r="HY783" s="25"/>
      <c r="HZ783" s="25"/>
      <c r="IA783" s="25"/>
      <c r="IB783" s="25"/>
      <c r="IC783" s="25"/>
      <c r="ID783" s="25"/>
      <c r="IE783" s="25"/>
      <c r="IF783" s="25"/>
      <c r="IG783" s="25"/>
      <c r="IH783" s="25"/>
      <c r="II783" s="25"/>
      <c r="IJ783" s="25"/>
      <c r="IK783" s="25"/>
      <c r="IL783" s="25"/>
      <c r="IM783" s="25"/>
      <c r="IN783" s="25"/>
      <c r="IO783" s="25"/>
      <c r="IP783" s="25"/>
      <c r="IQ783" s="25"/>
      <c r="IR783" s="25"/>
      <c r="IS783" s="25"/>
      <c r="IT783" s="25"/>
      <c r="IU783" s="25"/>
      <c r="IV783" s="25"/>
      <c r="IW783" s="25"/>
      <c r="IX783" s="25"/>
      <c r="IY783" s="25"/>
      <c r="IZ783" s="25"/>
      <c r="JA783" s="25"/>
      <c r="JB783" s="25"/>
      <c r="JC783" s="25"/>
      <c r="JD783" s="25"/>
      <c r="JE783" s="25"/>
      <c r="JF783" s="25"/>
      <c r="JG783" s="25"/>
      <c r="JH783" s="25"/>
      <c r="JI783" s="25"/>
      <c r="JJ783" s="25"/>
      <c r="JK783" s="25"/>
      <c r="JL783" s="25"/>
      <c r="JM783" s="25"/>
      <c r="JN783" s="25"/>
      <c r="JO783" s="25"/>
      <c r="JP783" s="25"/>
      <c r="JQ783" s="25"/>
      <c r="JR783" s="25"/>
      <c r="JS783" s="25"/>
      <c r="JT783" s="25"/>
      <c r="JU783" s="25"/>
      <c r="JV783" s="25"/>
      <c r="JW783" s="25"/>
      <c r="JX783" s="25"/>
      <c r="JY783" s="25"/>
      <c r="JZ783" s="25"/>
      <c r="KA783" s="25"/>
      <c r="KB783" s="25"/>
      <c r="KC783" s="25"/>
      <c r="KD783" s="25"/>
      <c r="KE783" s="25"/>
      <c r="KF783" s="25"/>
      <c r="KG783" s="25"/>
      <c r="KH783" s="25"/>
      <c r="KI783" s="25"/>
      <c r="KJ783" s="25"/>
      <c r="KK783" s="25"/>
      <c r="KL783" s="25"/>
      <c r="KM783" s="25"/>
      <c r="KN783" s="25"/>
      <c r="KO783" s="25"/>
      <c r="KP783" s="25"/>
      <c r="KQ783" s="25"/>
      <c r="KR783" s="25"/>
      <c r="KS783" s="25"/>
      <c r="KT783" s="25"/>
      <c r="KU783" s="25"/>
      <c r="KV783" s="25"/>
      <c r="KW783" s="25"/>
      <c r="KX783" s="25"/>
      <c r="KY783" s="25"/>
      <c r="KZ783" s="25"/>
      <c r="LA783" s="25"/>
      <c r="LB783" s="25"/>
      <c r="LC783" s="25"/>
      <c r="LD783" s="25"/>
      <c r="LE783" s="25"/>
      <c r="LF783" s="25"/>
      <c r="LG783" s="25"/>
      <c r="LH783" s="25"/>
      <c r="LI783" s="25"/>
      <c r="LJ783" s="25"/>
      <c r="LK783" s="25"/>
      <c r="LL783" s="25"/>
      <c r="LM783" s="25"/>
      <c r="LN783" s="25"/>
      <c r="LO783" s="25"/>
      <c r="LP783" s="25"/>
      <c r="LQ783" s="25"/>
      <c r="LR783" s="25"/>
      <c r="LS783" s="25"/>
      <c r="LT783" s="25"/>
      <c r="LU783" s="25"/>
      <c r="LV783" s="25"/>
      <c r="LW783" s="25"/>
      <c r="LX783" s="25"/>
      <c r="LY783" s="25"/>
      <c r="LZ783" s="25"/>
      <c r="MA783" s="25"/>
      <c r="MB783" s="25"/>
      <c r="MC783" s="25"/>
      <c r="MD783" s="25"/>
      <c r="ME783" s="25"/>
      <c r="MF783" s="25"/>
      <c r="MG783" s="25"/>
      <c r="MH783" s="25"/>
      <c r="MI783" s="25"/>
      <c r="MJ783" s="25"/>
      <c r="MK783" s="25"/>
      <c r="ML783" s="25"/>
      <c r="MM783" s="25"/>
      <c r="MN783" s="25"/>
      <c r="MO783" s="25"/>
      <c r="MP783" s="25"/>
      <c r="MQ783" s="25"/>
      <c r="MR783" s="25"/>
      <c r="MS783" s="25"/>
      <c r="MT783" s="25"/>
      <c r="MU783" s="25"/>
      <c r="MV783" s="25"/>
      <c r="MW783" s="25"/>
      <c r="MX783" s="25"/>
      <c r="MY783" s="25"/>
      <c r="MZ783" s="25"/>
      <c r="NA783" s="25"/>
      <c r="NB783" s="25"/>
      <c r="NC783" s="25"/>
      <c r="ND783" s="25"/>
      <c r="NE783" s="25"/>
      <c r="NF783" s="25"/>
      <c r="NG783" s="25"/>
      <c r="NH783" s="25"/>
      <c r="NI783" s="25"/>
      <c r="NJ783" s="25"/>
      <c r="NK783" s="25"/>
      <c r="NL783" s="25"/>
      <c r="NM783" s="25"/>
      <c r="NN783" s="25"/>
      <c r="NO783" s="25"/>
      <c r="NP783" s="25"/>
      <c r="NQ783" s="25"/>
      <c r="NR783" s="25"/>
      <c r="NS783" s="25"/>
      <c r="NT783" s="25"/>
      <c r="NU783" s="25"/>
      <c r="NV783" s="25"/>
      <c r="NW783" s="25"/>
      <c r="NX783" s="25"/>
      <c r="NY783" s="25"/>
      <c r="NZ783" s="25"/>
      <c r="OA783" s="25"/>
      <c r="OB783" s="25"/>
      <c r="OC783" s="25"/>
      <c r="OD783" s="25"/>
      <c r="OE783" s="25"/>
      <c r="OF783" s="25"/>
      <c r="OG783" s="25"/>
      <c r="OH783" s="25"/>
      <c r="OI783" s="25"/>
      <c r="OJ783" s="25"/>
      <c r="OK783" s="25"/>
      <c r="OL783" s="25"/>
      <c r="OM783" s="25"/>
      <c r="ON783" s="25"/>
      <c r="OO783" s="25"/>
      <c r="OP783" s="25"/>
      <c r="OQ783" s="25"/>
      <c r="OR783" s="25"/>
      <c r="OS783" s="25"/>
      <c r="OT783" s="25"/>
      <c r="OU783" s="25"/>
      <c r="OV783" s="25"/>
      <c r="OW783" s="25"/>
      <c r="OX783" s="25"/>
      <c r="OY783" s="25"/>
      <c r="OZ783" s="25"/>
      <c r="PA783" s="25"/>
      <c r="PB783" s="25"/>
      <c r="PC783" s="25"/>
      <c r="PD783" s="25"/>
      <c r="PE783" s="25"/>
    </row>
    <row r="784" spans="1:42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  <c r="FZ784" s="25"/>
      <c r="GA784" s="25"/>
      <c r="GB784" s="25"/>
      <c r="GC784" s="25"/>
      <c r="GD784" s="25"/>
      <c r="GE784" s="25"/>
      <c r="GF784" s="25"/>
      <c r="GG784" s="25"/>
      <c r="GH784" s="25"/>
      <c r="GI784" s="25"/>
      <c r="GJ784" s="25"/>
      <c r="GK784" s="25"/>
      <c r="GL784" s="25"/>
      <c r="GM784" s="25"/>
      <c r="GN784" s="25"/>
      <c r="GO784" s="25"/>
      <c r="GP784" s="25"/>
      <c r="GQ784" s="25"/>
      <c r="GR784" s="25"/>
      <c r="GS784" s="25"/>
      <c r="GT784" s="25"/>
      <c r="GU784" s="25"/>
      <c r="GV784" s="25"/>
      <c r="GW784" s="25"/>
      <c r="GX784" s="25"/>
      <c r="GY784" s="25"/>
      <c r="GZ784" s="25"/>
      <c r="HA784" s="25"/>
      <c r="HB784" s="25"/>
      <c r="HC784" s="25"/>
      <c r="HD784" s="25"/>
      <c r="HE784" s="25"/>
      <c r="HF784" s="25"/>
      <c r="HG784" s="25"/>
      <c r="HH784" s="25"/>
      <c r="HI784" s="25"/>
      <c r="HJ784" s="25"/>
      <c r="HK784" s="25"/>
      <c r="HL784" s="25"/>
      <c r="HM784" s="25"/>
      <c r="HN784" s="25"/>
      <c r="HO784" s="25"/>
      <c r="HP784" s="25"/>
      <c r="HQ784" s="25"/>
      <c r="HR784" s="25"/>
      <c r="HS784" s="25"/>
      <c r="HT784" s="25"/>
      <c r="HU784" s="25"/>
      <c r="HV784" s="25"/>
      <c r="HW784" s="25"/>
      <c r="HX784" s="25"/>
      <c r="HY784" s="25"/>
      <c r="HZ784" s="25"/>
      <c r="IA784" s="25"/>
      <c r="IB784" s="25"/>
      <c r="IC784" s="25"/>
      <c r="ID784" s="25"/>
      <c r="IE784" s="25"/>
      <c r="IF784" s="25"/>
      <c r="IG784" s="25"/>
      <c r="IH784" s="25"/>
      <c r="II784" s="25"/>
      <c r="IJ784" s="25"/>
      <c r="IK784" s="25"/>
      <c r="IL784" s="25"/>
      <c r="IM784" s="25"/>
      <c r="IN784" s="25"/>
      <c r="IO784" s="25"/>
      <c r="IP784" s="25"/>
      <c r="IQ784" s="25"/>
      <c r="IR784" s="25"/>
      <c r="IS784" s="25"/>
      <c r="IT784" s="25"/>
      <c r="IU784" s="25"/>
      <c r="IV784" s="25"/>
      <c r="IW784" s="25"/>
      <c r="IX784" s="25"/>
      <c r="IY784" s="25"/>
      <c r="IZ784" s="25"/>
      <c r="JA784" s="25"/>
      <c r="JB784" s="25"/>
      <c r="JC784" s="25"/>
      <c r="JD784" s="25"/>
      <c r="JE784" s="25"/>
      <c r="JF784" s="25"/>
      <c r="JG784" s="25"/>
      <c r="JH784" s="25"/>
      <c r="JI784" s="25"/>
      <c r="JJ784" s="25"/>
      <c r="JK784" s="25"/>
      <c r="JL784" s="25"/>
      <c r="JM784" s="25"/>
      <c r="JN784" s="25"/>
      <c r="JO784" s="25"/>
      <c r="JP784" s="25"/>
      <c r="JQ784" s="25"/>
      <c r="JR784" s="25"/>
      <c r="JS784" s="25"/>
      <c r="JT784" s="25"/>
      <c r="JU784" s="25"/>
      <c r="JV784" s="25"/>
      <c r="JW784" s="25"/>
      <c r="JX784" s="25"/>
      <c r="JY784" s="25"/>
      <c r="JZ784" s="25"/>
      <c r="KA784" s="25"/>
      <c r="KB784" s="25"/>
      <c r="KC784" s="25"/>
      <c r="KD784" s="25"/>
      <c r="KE784" s="25"/>
      <c r="KF784" s="25"/>
      <c r="KG784" s="25"/>
      <c r="KH784" s="25"/>
      <c r="KI784" s="25"/>
      <c r="KJ784" s="25"/>
      <c r="KK784" s="25"/>
      <c r="KL784" s="25"/>
      <c r="KM784" s="25"/>
      <c r="KN784" s="25"/>
      <c r="KO784" s="25"/>
      <c r="KP784" s="25"/>
      <c r="KQ784" s="25"/>
      <c r="KR784" s="25"/>
      <c r="KS784" s="25"/>
      <c r="KT784" s="25"/>
      <c r="KU784" s="25"/>
      <c r="KV784" s="25"/>
      <c r="KW784" s="25"/>
      <c r="KX784" s="25"/>
      <c r="KY784" s="25"/>
      <c r="KZ784" s="25"/>
      <c r="LA784" s="25"/>
      <c r="LB784" s="25"/>
      <c r="LC784" s="25"/>
      <c r="LD784" s="25"/>
      <c r="LE784" s="25"/>
      <c r="LF784" s="25"/>
      <c r="LG784" s="25"/>
      <c r="LH784" s="25"/>
      <c r="LI784" s="25"/>
      <c r="LJ784" s="25"/>
      <c r="LK784" s="25"/>
      <c r="LL784" s="25"/>
      <c r="LM784" s="25"/>
      <c r="LN784" s="25"/>
      <c r="LO784" s="25"/>
      <c r="LP784" s="25"/>
      <c r="LQ784" s="25"/>
      <c r="LR784" s="25"/>
      <c r="LS784" s="25"/>
      <c r="LT784" s="25"/>
      <c r="LU784" s="25"/>
      <c r="LV784" s="25"/>
      <c r="LW784" s="25"/>
      <c r="LX784" s="25"/>
      <c r="LY784" s="25"/>
      <c r="LZ784" s="25"/>
      <c r="MA784" s="25"/>
      <c r="MB784" s="25"/>
      <c r="MC784" s="25"/>
      <c r="MD784" s="25"/>
      <c r="ME784" s="25"/>
      <c r="MF784" s="25"/>
      <c r="MG784" s="25"/>
      <c r="MH784" s="25"/>
      <c r="MI784" s="25"/>
      <c r="MJ784" s="25"/>
      <c r="MK784" s="25"/>
      <c r="ML784" s="25"/>
      <c r="MM784" s="25"/>
      <c r="MN784" s="25"/>
      <c r="MO784" s="25"/>
      <c r="MP784" s="25"/>
      <c r="MQ784" s="25"/>
      <c r="MR784" s="25"/>
      <c r="MS784" s="25"/>
      <c r="MT784" s="25"/>
      <c r="MU784" s="25"/>
      <c r="MV784" s="25"/>
      <c r="MW784" s="25"/>
      <c r="MX784" s="25"/>
      <c r="MY784" s="25"/>
      <c r="MZ784" s="25"/>
      <c r="NA784" s="25"/>
      <c r="NB784" s="25"/>
      <c r="NC784" s="25"/>
      <c r="ND784" s="25"/>
      <c r="NE784" s="25"/>
      <c r="NF784" s="25"/>
      <c r="NG784" s="25"/>
      <c r="NH784" s="25"/>
      <c r="NI784" s="25"/>
      <c r="NJ784" s="25"/>
      <c r="NK784" s="25"/>
      <c r="NL784" s="25"/>
      <c r="NM784" s="25"/>
      <c r="NN784" s="25"/>
      <c r="NO784" s="25"/>
      <c r="NP784" s="25"/>
      <c r="NQ784" s="25"/>
      <c r="NR784" s="25"/>
      <c r="NS784" s="25"/>
      <c r="NT784" s="25"/>
      <c r="NU784" s="25"/>
      <c r="NV784" s="25"/>
      <c r="NW784" s="25"/>
      <c r="NX784" s="25"/>
      <c r="NY784" s="25"/>
      <c r="NZ784" s="25"/>
      <c r="OA784" s="25"/>
      <c r="OB784" s="25"/>
      <c r="OC784" s="25"/>
      <c r="OD784" s="25"/>
      <c r="OE784" s="25"/>
      <c r="OF784" s="25"/>
      <c r="OG784" s="25"/>
      <c r="OH784" s="25"/>
      <c r="OI784" s="25"/>
      <c r="OJ784" s="25"/>
      <c r="OK784" s="25"/>
      <c r="OL784" s="25"/>
      <c r="OM784" s="25"/>
      <c r="ON784" s="25"/>
      <c r="OO784" s="25"/>
      <c r="OP784" s="25"/>
      <c r="OQ784" s="25"/>
      <c r="OR784" s="25"/>
      <c r="OS784" s="25"/>
      <c r="OT784" s="25"/>
      <c r="OU784" s="25"/>
      <c r="OV784" s="25"/>
      <c r="OW784" s="25"/>
      <c r="OX784" s="25"/>
      <c r="OY784" s="25"/>
      <c r="OZ784" s="25"/>
      <c r="PA784" s="25"/>
      <c r="PB784" s="25"/>
      <c r="PC784" s="25"/>
      <c r="PD784" s="25"/>
      <c r="PE784" s="25"/>
    </row>
    <row r="785" spans="1:42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  <c r="FL785" s="25"/>
      <c r="FM785" s="25"/>
      <c r="FN785" s="25"/>
      <c r="FO785" s="25"/>
      <c r="FP785" s="25"/>
      <c r="FQ785" s="25"/>
      <c r="FR785" s="25"/>
      <c r="FS785" s="25"/>
      <c r="FT785" s="25"/>
      <c r="FU785" s="25"/>
      <c r="FV785" s="25"/>
      <c r="FW785" s="25"/>
      <c r="FX785" s="25"/>
      <c r="FY785" s="25"/>
      <c r="FZ785" s="25"/>
      <c r="GA785" s="25"/>
      <c r="GB785" s="25"/>
      <c r="GC785" s="25"/>
      <c r="GD785" s="25"/>
      <c r="GE785" s="25"/>
      <c r="GF785" s="25"/>
      <c r="GG785" s="25"/>
      <c r="GH785" s="25"/>
      <c r="GI785" s="25"/>
      <c r="GJ785" s="25"/>
      <c r="GK785" s="25"/>
      <c r="GL785" s="25"/>
      <c r="GM785" s="25"/>
      <c r="GN785" s="25"/>
      <c r="GO785" s="25"/>
      <c r="GP785" s="25"/>
      <c r="GQ785" s="25"/>
      <c r="GR785" s="25"/>
      <c r="GS785" s="25"/>
      <c r="GT785" s="25"/>
      <c r="GU785" s="25"/>
      <c r="GV785" s="25"/>
      <c r="GW785" s="25"/>
      <c r="GX785" s="25"/>
      <c r="GY785" s="25"/>
      <c r="GZ785" s="25"/>
      <c r="HA785" s="25"/>
      <c r="HB785" s="25"/>
      <c r="HC785" s="25"/>
      <c r="HD785" s="25"/>
      <c r="HE785" s="25"/>
      <c r="HF785" s="25"/>
      <c r="HG785" s="25"/>
      <c r="HH785" s="25"/>
      <c r="HI785" s="25"/>
      <c r="HJ785" s="25"/>
      <c r="HK785" s="25"/>
      <c r="HL785" s="25"/>
      <c r="HM785" s="25"/>
      <c r="HN785" s="25"/>
      <c r="HO785" s="25"/>
      <c r="HP785" s="25"/>
      <c r="HQ785" s="25"/>
      <c r="HR785" s="25"/>
      <c r="HS785" s="25"/>
      <c r="HT785" s="25"/>
      <c r="HU785" s="25"/>
      <c r="HV785" s="25"/>
      <c r="HW785" s="25"/>
      <c r="HX785" s="25"/>
      <c r="HY785" s="25"/>
      <c r="HZ785" s="25"/>
      <c r="IA785" s="25"/>
      <c r="IB785" s="25"/>
      <c r="IC785" s="25"/>
      <c r="ID785" s="25"/>
      <c r="IE785" s="25"/>
      <c r="IF785" s="25"/>
      <c r="IG785" s="25"/>
      <c r="IH785" s="25"/>
      <c r="II785" s="25"/>
      <c r="IJ785" s="25"/>
      <c r="IK785" s="25"/>
      <c r="IL785" s="25"/>
      <c r="IM785" s="25"/>
      <c r="IN785" s="25"/>
      <c r="IO785" s="25"/>
      <c r="IP785" s="25"/>
      <c r="IQ785" s="25"/>
      <c r="IR785" s="25"/>
      <c r="IS785" s="25"/>
      <c r="IT785" s="25"/>
      <c r="IU785" s="25"/>
      <c r="IV785" s="25"/>
      <c r="IW785" s="25"/>
      <c r="IX785" s="25"/>
      <c r="IY785" s="25"/>
      <c r="IZ785" s="25"/>
      <c r="JA785" s="25"/>
      <c r="JB785" s="25"/>
      <c r="JC785" s="25"/>
      <c r="JD785" s="25"/>
      <c r="JE785" s="25"/>
      <c r="JF785" s="25"/>
      <c r="JG785" s="25"/>
      <c r="JH785" s="25"/>
      <c r="JI785" s="25"/>
      <c r="JJ785" s="25"/>
      <c r="JK785" s="25"/>
      <c r="JL785" s="25"/>
      <c r="JM785" s="25"/>
      <c r="JN785" s="25"/>
      <c r="JO785" s="25"/>
      <c r="JP785" s="25"/>
      <c r="JQ785" s="25"/>
      <c r="JR785" s="25"/>
      <c r="JS785" s="25"/>
      <c r="JT785" s="25"/>
      <c r="JU785" s="25"/>
      <c r="JV785" s="25"/>
      <c r="JW785" s="25"/>
      <c r="JX785" s="25"/>
      <c r="JY785" s="25"/>
      <c r="JZ785" s="25"/>
      <c r="KA785" s="25"/>
      <c r="KB785" s="25"/>
      <c r="KC785" s="25"/>
      <c r="KD785" s="25"/>
      <c r="KE785" s="25"/>
      <c r="KF785" s="25"/>
      <c r="KG785" s="25"/>
      <c r="KH785" s="25"/>
      <c r="KI785" s="25"/>
      <c r="KJ785" s="25"/>
      <c r="KK785" s="25"/>
      <c r="KL785" s="25"/>
      <c r="KM785" s="25"/>
      <c r="KN785" s="25"/>
      <c r="KO785" s="25"/>
      <c r="KP785" s="25"/>
      <c r="KQ785" s="25"/>
      <c r="KR785" s="25"/>
      <c r="KS785" s="25"/>
      <c r="KT785" s="25"/>
      <c r="KU785" s="25"/>
      <c r="KV785" s="25"/>
      <c r="KW785" s="25"/>
      <c r="KX785" s="25"/>
      <c r="KY785" s="25"/>
      <c r="KZ785" s="25"/>
      <c r="LA785" s="25"/>
      <c r="LB785" s="25"/>
      <c r="LC785" s="25"/>
      <c r="LD785" s="25"/>
      <c r="LE785" s="25"/>
      <c r="LF785" s="25"/>
      <c r="LG785" s="25"/>
      <c r="LH785" s="25"/>
      <c r="LI785" s="25"/>
      <c r="LJ785" s="25"/>
      <c r="LK785" s="25"/>
      <c r="LL785" s="25"/>
      <c r="LM785" s="25"/>
      <c r="LN785" s="25"/>
      <c r="LO785" s="25"/>
      <c r="LP785" s="25"/>
      <c r="LQ785" s="25"/>
      <c r="LR785" s="25"/>
      <c r="LS785" s="25"/>
      <c r="LT785" s="25"/>
      <c r="LU785" s="25"/>
      <c r="LV785" s="25"/>
      <c r="LW785" s="25"/>
      <c r="LX785" s="25"/>
      <c r="LY785" s="25"/>
      <c r="LZ785" s="25"/>
      <c r="MA785" s="25"/>
      <c r="MB785" s="25"/>
      <c r="MC785" s="25"/>
      <c r="MD785" s="25"/>
      <c r="ME785" s="25"/>
      <c r="MF785" s="25"/>
      <c r="MG785" s="25"/>
      <c r="MH785" s="25"/>
      <c r="MI785" s="25"/>
      <c r="MJ785" s="25"/>
      <c r="MK785" s="25"/>
      <c r="ML785" s="25"/>
      <c r="MM785" s="25"/>
      <c r="MN785" s="25"/>
      <c r="MO785" s="25"/>
      <c r="MP785" s="25"/>
      <c r="MQ785" s="25"/>
      <c r="MR785" s="25"/>
      <c r="MS785" s="25"/>
      <c r="MT785" s="25"/>
      <c r="MU785" s="25"/>
      <c r="MV785" s="25"/>
      <c r="MW785" s="25"/>
      <c r="MX785" s="25"/>
      <c r="MY785" s="25"/>
      <c r="MZ785" s="25"/>
      <c r="NA785" s="25"/>
      <c r="NB785" s="25"/>
      <c r="NC785" s="25"/>
      <c r="ND785" s="25"/>
      <c r="NE785" s="25"/>
      <c r="NF785" s="25"/>
      <c r="NG785" s="25"/>
      <c r="NH785" s="25"/>
      <c r="NI785" s="25"/>
      <c r="NJ785" s="25"/>
      <c r="NK785" s="25"/>
      <c r="NL785" s="25"/>
      <c r="NM785" s="25"/>
      <c r="NN785" s="25"/>
      <c r="NO785" s="25"/>
      <c r="NP785" s="25"/>
      <c r="NQ785" s="25"/>
      <c r="NR785" s="25"/>
      <c r="NS785" s="25"/>
      <c r="NT785" s="25"/>
      <c r="NU785" s="25"/>
      <c r="NV785" s="25"/>
      <c r="NW785" s="25"/>
      <c r="NX785" s="25"/>
      <c r="NY785" s="25"/>
      <c r="NZ785" s="25"/>
      <c r="OA785" s="25"/>
      <c r="OB785" s="25"/>
      <c r="OC785" s="25"/>
      <c r="OD785" s="25"/>
      <c r="OE785" s="25"/>
      <c r="OF785" s="25"/>
      <c r="OG785" s="25"/>
      <c r="OH785" s="25"/>
      <c r="OI785" s="25"/>
      <c r="OJ785" s="25"/>
      <c r="OK785" s="25"/>
      <c r="OL785" s="25"/>
      <c r="OM785" s="25"/>
      <c r="ON785" s="25"/>
      <c r="OO785" s="25"/>
      <c r="OP785" s="25"/>
      <c r="OQ785" s="25"/>
      <c r="OR785" s="25"/>
      <c r="OS785" s="25"/>
      <c r="OT785" s="25"/>
      <c r="OU785" s="25"/>
      <c r="OV785" s="25"/>
      <c r="OW785" s="25"/>
      <c r="OX785" s="25"/>
      <c r="OY785" s="25"/>
      <c r="OZ785" s="25"/>
      <c r="PA785" s="25"/>
      <c r="PB785" s="25"/>
      <c r="PC785" s="25"/>
      <c r="PD785" s="25"/>
      <c r="PE785" s="25"/>
    </row>
    <row r="786" spans="1:42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  <c r="FZ786" s="25"/>
      <c r="GA786" s="25"/>
      <c r="GB786" s="25"/>
      <c r="GC786" s="25"/>
      <c r="GD786" s="25"/>
      <c r="GE786" s="25"/>
      <c r="GF786" s="25"/>
      <c r="GG786" s="25"/>
      <c r="GH786" s="25"/>
      <c r="GI786" s="25"/>
      <c r="GJ786" s="25"/>
      <c r="GK786" s="25"/>
      <c r="GL786" s="25"/>
      <c r="GM786" s="25"/>
      <c r="GN786" s="25"/>
      <c r="GO786" s="25"/>
      <c r="GP786" s="25"/>
      <c r="GQ786" s="25"/>
      <c r="GR786" s="25"/>
      <c r="GS786" s="25"/>
      <c r="GT786" s="25"/>
      <c r="GU786" s="25"/>
      <c r="GV786" s="25"/>
      <c r="GW786" s="25"/>
      <c r="GX786" s="25"/>
      <c r="GY786" s="25"/>
      <c r="GZ786" s="25"/>
      <c r="HA786" s="25"/>
      <c r="HB786" s="25"/>
      <c r="HC786" s="25"/>
      <c r="HD786" s="25"/>
      <c r="HE786" s="25"/>
      <c r="HF786" s="25"/>
      <c r="HG786" s="25"/>
      <c r="HH786" s="25"/>
      <c r="HI786" s="25"/>
      <c r="HJ786" s="25"/>
      <c r="HK786" s="25"/>
      <c r="HL786" s="25"/>
      <c r="HM786" s="25"/>
      <c r="HN786" s="25"/>
      <c r="HO786" s="25"/>
      <c r="HP786" s="25"/>
      <c r="HQ786" s="25"/>
      <c r="HR786" s="25"/>
      <c r="HS786" s="25"/>
      <c r="HT786" s="25"/>
      <c r="HU786" s="25"/>
      <c r="HV786" s="25"/>
      <c r="HW786" s="25"/>
      <c r="HX786" s="25"/>
      <c r="HY786" s="25"/>
      <c r="HZ786" s="25"/>
      <c r="IA786" s="25"/>
      <c r="IB786" s="25"/>
      <c r="IC786" s="25"/>
      <c r="ID786" s="25"/>
      <c r="IE786" s="25"/>
      <c r="IF786" s="25"/>
      <c r="IG786" s="25"/>
      <c r="IH786" s="25"/>
      <c r="II786" s="25"/>
      <c r="IJ786" s="25"/>
      <c r="IK786" s="25"/>
      <c r="IL786" s="25"/>
      <c r="IM786" s="25"/>
      <c r="IN786" s="25"/>
      <c r="IO786" s="25"/>
      <c r="IP786" s="25"/>
      <c r="IQ786" s="25"/>
      <c r="IR786" s="25"/>
      <c r="IS786" s="25"/>
      <c r="IT786" s="25"/>
      <c r="IU786" s="25"/>
      <c r="IV786" s="25"/>
      <c r="IW786" s="25"/>
      <c r="IX786" s="25"/>
      <c r="IY786" s="25"/>
      <c r="IZ786" s="25"/>
      <c r="JA786" s="25"/>
      <c r="JB786" s="25"/>
      <c r="JC786" s="25"/>
      <c r="JD786" s="25"/>
      <c r="JE786" s="25"/>
      <c r="JF786" s="25"/>
      <c r="JG786" s="25"/>
      <c r="JH786" s="25"/>
      <c r="JI786" s="25"/>
      <c r="JJ786" s="25"/>
      <c r="JK786" s="25"/>
      <c r="JL786" s="25"/>
      <c r="JM786" s="25"/>
      <c r="JN786" s="25"/>
      <c r="JO786" s="25"/>
      <c r="JP786" s="25"/>
      <c r="JQ786" s="25"/>
      <c r="JR786" s="25"/>
      <c r="JS786" s="25"/>
      <c r="JT786" s="25"/>
      <c r="JU786" s="25"/>
      <c r="JV786" s="25"/>
      <c r="JW786" s="25"/>
      <c r="JX786" s="25"/>
      <c r="JY786" s="25"/>
      <c r="JZ786" s="25"/>
      <c r="KA786" s="25"/>
      <c r="KB786" s="25"/>
      <c r="KC786" s="25"/>
      <c r="KD786" s="25"/>
      <c r="KE786" s="25"/>
      <c r="KF786" s="25"/>
      <c r="KG786" s="25"/>
      <c r="KH786" s="25"/>
      <c r="KI786" s="25"/>
      <c r="KJ786" s="25"/>
      <c r="KK786" s="25"/>
      <c r="KL786" s="25"/>
      <c r="KM786" s="25"/>
      <c r="KN786" s="25"/>
      <c r="KO786" s="25"/>
      <c r="KP786" s="25"/>
      <c r="KQ786" s="25"/>
      <c r="KR786" s="25"/>
      <c r="KS786" s="25"/>
      <c r="KT786" s="25"/>
      <c r="KU786" s="25"/>
      <c r="KV786" s="25"/>
      <c r="KW786" s="25"/>
      <c r="KX786" s="25"/>
      <c r="KY786" s="25"/>
      <c r="KZ786" s="25"/>
      <c r="LA786" s="25"/>
      <c r="LB786" s="25"/>
      <c r="LC786" s="25"/>
      <c r="LD786" s="25"/>
      <c r="LE786" s="25"/>
      <c r="LF786" s="25"/>
      <c r="LG786" s="25"/>
      <c r="LH786" s="25"/>
      <c r="LI786" s="25"/>
      <c r="LJ786" s="25"/>
      <c r="LK786" s="25"/>
      <c r="LL786" s="25"/>
      <c r="LM786" s="25"/>
      <c r="LN786" s="25"/>
      <c r="LO786" s="25"/>
      <c r="LP786" s="25"/>
      <c r="LQ786" s="25"/>
      <c r="LR786" s="25"/>
      <c r="LS786" s="25"/>
      <c r="LT786" s="25"/>
      <c r="LU786" s="25"/>
      <c r="LV786" s="25"/>
      <c r="LW786" s="25"/>
      <c r="LX786" s="25"/>
      <c r="LY786" s="25"/>
      <c r="LZ786" s="25"/>
      <c r="MA786" s="25"/>
      <c r="MB786" s="25"/>
      <c r="MC786" s="25"/>
      <c r="MD786" s="25"/>
      <c r="ME786" s="25"/>
      <c r="MF786" s="25"/>
      <c r="MG786" s="25"/>
      <c r="MH786" s="25"/>
      <c r="MI786" s="25"/>
      <c r="MJ786" s="25"/>
      <c r="MK786" s="25"/>
      <c r="ML786" s="25"/>
      <c r="MM786" s="25"/>
      <c r="MN786" s="25"/>
      <c r="MO786" s="25"/>
      <c r="MP786" s="25"/>
      <c r="MQ786" s="25"/>
      <c r="MR786" s="25"/>
      <c r="MS786" s="25"/>
      <c r="MT786" s="25"/>
      <c r="MU786" s="25"/>
      <c r="MV786" s="25"/>
      <c r="MW786" s="25"/>
      <c r="MX786" s="25"/>
      <c r="MY786" s="25"/>
      <c r="MZ786" s="25"/>
      <c r="NA786" s="25"/>
      <c r="NB786" s="25"/>
      <c r="NC786" s="25"/>
      <c r="ND786" s="25"/>
      <c r="NE786" s="25"/>
      <c r="NF786" s="25"/>
      <c r="NG786" s="25"/>
      <c r="NH786" s="25"/>
      <c r="NI786" s="25"/>
      <c r="NJ786" s="25"/>
      <c r="NK786" s="25"/>
      <c r="NL786" s="25"/>
      <c r="NM786" s="25"/>
      <c r="NN786" s="25"/>
      <c r="NO786" s="25"/>
      <c r="NP786" s="25"/>
      <c r="NQ786" s="25"/>
      <c r="NR786" s="25"/>
      <c r="NS786" s="25"/>
      <c r="NT786" s="25"/>
      <c r="NU786" s="25"/>
      <c r="NV786" s="25"/>
      <c r="NW786" s="25"/>
      <c r="NX786" s="25"/>
      <c r="NY786" s="25"/>
      <c r="NZ786" s="25"/>
      <c r="OA786" s="25"/>
      <c r="OB786" s="25"/>
      <c r="OC786" s="25"/>
      <c r="OD786" s="25"/>
      <c r="OE786" s="25"/>
      <c r="OF786" s="25"/>
      <c r="OG786" s="25"/>
      <c r="OH786" s="25"/>
      <c r="OI786" s="25"/>
      <c r="OJ786" s="25"/>
      <c r="OK786" s="25"/>
      <c r="OL786" s="25"/>
      <c r="OM786" s="25"/>
      <c r="ON786" s="25"/>
      <c r="OO786" s="25"/>
      <c r="OP786" s="25"/>
      <c r="OQ786" s="25"/>
      <c r="OR786" s="25"/>
      <c r="OS786" s="25"/>
      <c r="OT786" s="25"/>
      <c r="OU786" s="25"/>
      <c r="OV786" s="25"/>
      <c r="OW786" s="25"/>
      <c r="OX786" s="25"/>
      <c r="OY786" s="25"/>
      <c r="OZ786" s="25"/>
      <c r="PA786" s="25"/>
      <c r="PB786" s="25"/>
      <c r="PC786" s="25"/>
      <c r="PD786" s="25"/>
      <c r="PE786" s="25"/>
    </row>
    <row r="787" spans="1:42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  <c r="FL787" s="25"/>
      <c r="FM787" s="25"/>
      <c r="FN787" s="25"/>
      <c r="FO787" s="25"/>
      <c r="FP787" s="25"/>
      <c r="FQ787" s="25"/>
      <c r="FR787" s="25"/>
      <c r="FS787" s="25"/>
      <c r="FT787" s="25"/>
      <c r="FU787" s="25"/>
      <c r="FV787" s="25"/>
      <c r="FW787" s="25"/>
      <c r="FX787" s="25"/>
      <c r="FY787" s="25"/>
      <c r="FZ787" s="25"/>
      <c r="GA787" s="25"/>
      <c r="GB787" s="25"/>
      <c r="GC787" s="25"/>
      <c r="GD787" s="25"/>
      <c r="GE787" s="25"/>
      <c r="GF787" s="25"/>
      <c r="GG787" s="25"/>
      <c r="GH787" s="25"/>
      <c r="GI787" s="25"/>
      <c r="GJ787" s="25"/>
      <c r="GK787" s="25"/>
      <c r="GL787" s="25"/>
      <c r="GM787" s="25"/>
      <c r="GN787" s="25"/>
      <c r="GO787" s="25"/>
      <c r="GP787" s="25"/>
      <c r="GQ787" s="25"/>
      <c r="GR787" s="25"/>
      <c r="GS787" s="25"/>
      <c r="GT787" s="25"/>
      <c r="GU787" s="25"/>
      <c r="GV787" s="25"/>
      <c r="GW787" s="25"/>
      <c r="GX787" s="25"/>
      <c r="GY787" s="25"/>
      <c r="GZ787" s="25"/>
      <c r="HA787" s="25"/>
      <c r="HB787" s="25"/>
      <c r="HC787" s="25"/>
      <c r="HD787" s="25"/>
      <c r="HE787" s="25"/>
      <c r="HF787" s="25"/>
      <c r="HG787" s="25"/>
      <c r="HH787" s="25"/>
      <c r="HI787" s="25"/>
      <c r="HJ787" s="25"/>
      <c r="HK787" s="25"/>
      <c r="HL787" s="25"/>
      <c r="HM787" s="25"/>
      <c r="HN787" s="25"/>
      <c r="HO787" s="25"/>
      <c r="HP787" s="25"/>
      <c r="HQ787" s="25"/>
      <c r="HR787" s="25"/>
      <c r="HS787" s="25"/>
      <c r="HT787" s="25"/>
      <c r="HU787" s="25"/>
      <c r="HV787" s="25"/>
      <c r="HW787" s="25"/>
      <c r="HX787" s="25"/>
      <c r="HY787" s="25"/>
      <c r="HZ787" s="25"/>
      <c r="IA787" s="25"/>
      <c r="IB787" s="25"/>
      <c r="IC787" s="25"/>
      <c r="ID787" s="25"/>
      <c r="IE787" s="25"/>
      <c r="IF787" s="25"/>
      <c r="IG787" s="25"/>
      <c r="IH787" s="25"/>
      <c r="II787" s="25"/>
      <c r="IJ787" s="25"/>
      <c r="IK787" s="25"/>
      <c r="IL787" s="25"/>
      <c r="IM787" s="25"/>
      <c r="IN787" s="25"/>
      <c r="IO787" s="25"/>
      <c r="IP787" s="25"/>
      <c r="IQ787" s="25"/>
      <c r="IR787" s="25"/>
      <c r="IS787" s="25"/>
      <c r="IT787" s="25"/>
      <c r="IU787" s="25"/>
      <c r="IV787" s="25"/>
      <c r="IW787" s="25"/>
      <c r="IX787" s="25"/>
      <c r="IY787" s="25"/>
      <c r="IZ787" s="25"/>
      <c r="JA787" s="25"/>
      <c r="JB787" s="25"/>
      <c r="JC787" s="25"/>
      <c r="JD787" s="25"/>
      <c r="JE787" s="25"/>
      <c r="JF787" s="25"/>
      <c r="JG787" s="25"/>
      <c r="JH787" s="25"/>
      <c r="JI787" s="25"/>
      <c r="JJ787" s="25"/>
      <c r="JK787" s="25"/>
      <c r="JL787" s="25"/>
      <c r="JM787" s="25"/>
      <c r="JN787" s="25"/>
      <c r="JO787" s="25"/>
      <c r="JP787" s="25"/>
      <c r="JQ787" s="25"/>
      <c r="JR787" s="25"/>
      <c r="JS787" s="25"/>
      <c r="JT787" s="25"/>
      <c r="JU787" s="25"/>
      <c r="JV787" s="25"/>
      <c r="JW787" s="25"/>
      <c r="JX787" s="25"/>
      <c r="JY787" s="25"/>
      <c r="JZ787" s="25"/>
      <c r="KA787" s="25"/>
      <c r="KB787" s="25"/>
      <c r="KC787" s="25"/>
      <c r="KD787" s="25"/>
      <c r="KE787" s="25"/>
      <c r="KF787" s="25"/>
      <c r="KG787" s="25"/>
      <c r="KH787" s="25"/>
      <c r="KI787" s="25"/>
      <c r="KJ787" s="25"/>
      <c r="KK787" s="25"/>
      <c r="KL787" s="25"/>
      <c r="KM787" s="25"/>
      <c r="KN787" s="25"/>
      <c r="KO787" s="25"/>
      <c r="KP787" s="25"/>
      <c r="KQ787" s="25"/>
      <c r="KR787" s="25"/>
      <c r="KS787" s="25"/>
      <c r="KT787" s="25"/>
      <c r="KU787" s="25"/>
      <c r="KV787" s="25"/>
      <c r="KW787" s="25"/>
      <c r="KX787" s="25"/>
      <c r="KY787" s="25"/>
      <c r="KZ787" s="25"/>
      <c r="LA787" s="25"/>
      <c r="LB787" s="25"/>
      <c r="LC787" s="25"/>
      <c r="LD787" s="25"/>
      <c r="LE787" s="25"/>
      <c r="LF787" s="25"/>
      <c r="LG787" s="25"/>
      <c r="LH787" s="25"/>
      <c r="LI787" s="25"/>
      <c r="LJ787" s="25"/>
      <c r="LK787" s="25"/>
      <c r="LL787" s="25"/>
      <c r="LM787" s="25"/>
      <c r="LN787" s="25"/>
      <c r="LO787" s="25"/>
      <c r="LP787" s="25"/>
      <c r="LQ787" s="25"/>
      <c r="LR787" s="25"/>
      <c r="LS787" s="25"/>
      <c r="LT787" s="25"/>
      <c r="LU787" s="25"/>
      <c r="LV787" s="25"/>
      <c r="LW787" s="25"/>
      <c r="LX787" s="25"/>
      <c r="LY787" s="25"/>
      <c r="LZ787" s="25"/>
      <c r="MA787" s="25"/>
      <c r="MB787" s="25"/>
      <c r="MC787" s="25"/>
      <c r="MD787" s="25"/>
      <c r="ME787" s="25"/>
      <c r="MF787" s="25"/>
      <c r="MG787" s="25"/>
      <c r="MH787" s="25"/>
      <c r="MI787" s="25"/>
      <c r="MJ787" s="25"/>
      <c r="MK787" s="25"/>
      <c r="ML787" s="25"/>
      <c r="MM787" s="25"/>
      <c r="MN787" s="25"/>
      <c r="MO787" s="25"/>
      <c r="MP787" s="25"/>
      <c r="MQ787" s="25"/>
      <c r="MR787" s="25"/>
      <c r="MS787" s="25"/>
      <c r="MT787" s="25"/>
      <c r="MU787" s="25"/>
      <c r="MV787" s="25"/>
      <c r="MW787" s="25"/>
      <c r="MX787" s="25"/>
      <c r="MY787" s="25"/>
      <c r="MZ787" s="25"/>
      <c r="NA787" s="25"/>
      <c r="NB787" s="25"/>
      <c r="NC787" s="25"/>
      <c r="ND787" s="25"/>
      <c r="NE787" s="25"/>
      <c r="NF787" s="25"/>
      <c r="NG787" s="25"/>
      <c r="NH787" s="25"/>
      <c r="NI787" s="25"/>
      <c r="NJ787" s="25"/>
      <c r="NK787" s="25"/>
      <c r="NL787" s="25"/>
      <c r="NM787" s="25"/>
      <c r="NN787" s="25"/>
      <c r="NO787" s="25"/>
      <c r="NP787" s="25"/>
      <c r="NQ787" s="25"/>
      <c r="NR787" s="25"/>
      <c r="NS787" s="25"/>
      <c r="NT787" s="25"/>
      <c r="NU787" s="25"/>
      <c r="NV787" s="25"/>
      <c r="NW787" s="25"/>
      <c r="NX787" s="25"/>
      <c r="NY787" s="25"/>
      <c r="NZ787" s="25"/>
      <c r="OA787" s="25"/>
      <c r="OB787" s="25"/>
      <c r="OC787" s="25"/>
      <c r="OD787" s="25"/>
      <c r="OE787" s="25"/>
      <c r="OF787" s="25"/>
      <c r="OG787" s="25"/>
      <c r="OH787" s="25"/>
      <c r="OI787" s="25"/>
      <c r="OJ787" s="25"/>
      <c r="OK787" s="25"/>
      <c r="OL787" s="25"/>
      <c r="OM787" s="25"/>
      <c r="ON787" s="25"/>
      <c r="OO787" s="25"/>
      <c r="OP787" s="25"/>
      <c r="OQ787" s="25"/>
      <c r="OR787" s="25"/>
      <c r="OS787" s="25"/>
      <c r="OT787" s="25"/>
      <c r="OU787" s="25"/>
      <c r="OV787" s="25"/>
      <c r="OW787" s="25"/>
      <c r="OX787" s="25"/>
      <c r="OY787" s="25"/>
      <c r="OZ787" s="25"/>
      <c r="PA787" s="25"/>
      <c r="PB787" s="25"/>
      <c r="PC787" s="25"/>
      <c r="PD787" s="25"/>
      <c r="PE787" s="25"/>
    </row>
    <row r="788" spans="1:42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  <c r="FZ788" s="25"/>
      <c r="GA788" s="25"/>
      <c r="GB788" s="25"/>
      <c r="GC788" s="25"/>
      <c r="GD788" s="25"/>
      <c r="GE788" s="25"/>
      <c r="GF788" s="25"/>
      <c r="GG788" s="25"/>
      <c r="GH788" s="25"/>
      <c r="GI788" s="25"/>
      <c r="GJ788" s="25"/>
      <c r="GK788" s="25"/>
      <c r="GL788" s="25"/>
      <c r="GM788" s="25"/>
      <c r="GN788" s="25"/>
      <c r="GO788" s="25"/>
      <c r="GP788" s="25"/>
      <c r="GQ788" s="25"/>
      <c r="GR788" s="25"/>
      <c r="GS788" s="25"/>
      <c r="GT788" s="25"/>
      <c r="GU788" s="25"/>
      <c r="GV788" s="25"/>
      <c r="GW788" s="25"/>
      <c r="GX788" s="25"/>
      <c r="GY788" s="25"/>
      <c r="GZ788" s="25"/>
      <c r="HA788" s="25"/>
      <c r="HB788" s="25"/>
      <c r="HC788" s="25"/>
      <c r="HD788" s="25"/>
      <c r="HE788" s="25"/>
      <c r="HF788" s="25"/>
      <c r="HG788" s="25"/>
      <c r="HH788" s="25"/>
      <c r="HI788" s="25"/>
      <c r="HJ788" s="25"/>
      <c r="HK788" s="25"/>
      <c r="HL788" s="25"/>
      <c r="HM788" s="25"/>
      <c r="HN788" s="25"/>
      <c r="HO788" s="25"/>
      <c r="HP788" s="25"/>
      <c r="HQ788" s="25"/>
      <c r="HR788" s="25"/>
      <c r="HS788" s="25"/>
      <c r="HT788" s="25"/>
      <c r="HU788" s="25"/>
      <c r="HV788" s="25"/>
      <c r="HW788" s="25"/>
      <c r="HX788" s="25"/>
      <c r="HY788" s="25"/>
      <c r="HZ788" s="25"/>
      <c r="IA788" s="25"/>
      <c r="IB788" s="25"/>
      <c r="IC788" s="25"/>
      <c r="ID788" s="25"/>
      <c r="IE788" s="25"/>
      <c r="IF788" s="25"/>
      <c r="IG788" s="25"/>
      <c r="IH788" s="25"/>
      <c r="II788" s="25"/>
      <c r="IJ788" s="25"/>
      <c r="IK788" s="25"/>
      <c r="IL788" s="25"/>
      <c r="IM788" s="25"/>
      <c r="IN788" s="25"/>
      <c r="IO788" s="25"/>
      <c r="IP788" s="25"/>
      <c r="IQ788" s="25"/>
      <c r="IR788" s="25"/>
      <c r="IS788" s="25"/>
      <c r="IT788" s="25"/>
      <c r="IU788" s="25"/>
      <c r="IV788" s="25"/>
      <c r="IW788" s="25"/>
      <c r="IX788" s="25"/>
      <c r="IY788" s="25"/>
      <c r="IZ788" s="25"/>
      <c r="JA788" s="25"/>
      <c r="JB788" s="25"/>
      <c r="JC788" s="25"/>
      <c r="JD788" s="25"/>
      <c r="JE788" s="25"/>
      <c r="JF788" s="25"/>
      <c r="JG788" s="25"/>
      <c r="JH788" s="25"/>
      <c r="JI788" s="25"/>
      <c r="JJ788" s="25"/>
      <c r="JK788" s="25"/>
      <c r="JL788" s="25"/>
      <c r="JM788" s="25"/>
      <c r="JN788" s="25"/>
      <c r="JO788" s="25"/>
      <c r="JP788" s="25"/>
      <c r="JQ788" s="25"/>
      <c r="JR788" s="25"/>
      <c r="JS788" s="25"/>
      <c r="JT788" s="25"/>
      <c r="JU788" s="25"/>
      <c r="JV788" s="25"/>
      <c r="JW788" s="25"/>
      <c r="JX788" s="25"/>
      <c r="JY788" s="25"/>
      <c r="JZ788" s="25"/>
      <c r="KA788" s="25"/>
      <c r="KB788" s="25"/>
      <c r="KC788" s="25"/>
      <c r="KD788" s="25"/>
      <c r="KE788" s="25"/>
      <c r="KF788" s="25"/>
      <c r="KG788" s="25"/>
      <c r="KH788" s="25"/>
      <c r="KI788" s="25"/>
      <c r="KJ788" s="25"/>
      <c r="KK788" s="25"/>
      <c r="KL788" s="25"/>
      <c r="KM788" s="25"/>
      <c r="KN788" s="25"/>
      <c r="KO788" s="25"/>
      <c r="KP788" s="25"/>
      <c r="KQ788" s="25"/>
      <c r="KR788" s="25"/>
      <c r="KS788" s="25"/>
      <c r="KT788" s="25"/>
      <c r="KU788" s="25"/>
      <c r="KV788" s="25"/>
      <c r="KW788" s="25"/>
      <c r="KX788" s="25"/>
      <c r="KY788" s="25"/>
      <c r="KZ788" s="25"/>
      <c r="LA788" s="25"/>
      <c r="LB788" s="25"/>
      <c r="LC788" s="25"/>
      <c r="LD788" s="25"/>
      <c r="LE788" s="25"/>
      <c r="LF788" s="25"/>
      <c r="LG788" s="25"/>
      <c r="LH788" s="25"/>
      <c r="LI788" s="25"/>
      <c r="LJ788" s="25"/>
      <c r="LK788" s="25"/>
      <c r="LL788" s="25"/>
      <c r="LM788" s="25"/>
      <c r="LN788" s="25"/>
      <c r="LO788" s="25"/>
      <c r="LP788" s="25"/>
      <c r="LQ788" s="25"/>
      <c r="LR788" s="25"/>
      <c r="LS788" s="25"/>
      <c r="LT788" s="25"/>
      <c r="LU788" s="25"/>
      <c r="LV788" s="25"/>
      <c r="LW788" s="25"/>
      <c r="LX788" s="25"/>
      <c r="LY788" s="25"/>
      <c r="LZ788" s="25"/>
      <c r="MA788" s="25"/>
      <c r="MB788" s="25"/>
      <c r="MC788" s="25"/>
      <c r="MD788" s="25"/>
      <c r="ME788" s="25"/>
      <c r="MF788" s="25"/>
      <c r="MG788" s="25"/>
      <c r="MH788" s="25"/>
      <c r="MI788" s="25"/>
      <c r="MJ788" s="25"/>
      <c r="MK788" s="25"/>
      <c r="ML788" s="25"/>
      <c r="MM788" s="25"/>
      <c r="MN788" s="25"/>
      <c r="MO788" s="25"/>
      <c r="MP788" s="25"/>
      <c r="MQ788" s="25"/>
      <c r="MR788" s="25"/>
      <c r="MS788" s="25"/>
      <c r="MT788" s="25"/>
      <c r="MU788" s="25"/>
      <c r="MV788" s="25"/>
      <c r="MW788" s="25"/>
      <c r="MX788" s="25"/>
      <c r="MY788" s="25"/>
      <c r="MZ788" s="25"/>
      <c r="NA788" s="25"/>
      <c r="NB788" s="25"/>
      <c r="NC788" s="25"/>
      <c r="ND788" s="25"/>
      <c r="NE788" s="25"/>
      <c r="NF788" s="25"/>
      <c r="NG788" s="25"/>
      <c r="NH788" s="25"/>
      <c r="NI788" s="25"/>
      <c r="NJ788" s="25"/>
      <c r="NK788" s="25"/>
      <c r="NL788" s="25"/>
      <c r="NM788" s="25"/>
      <c r="NN788" s="25"/>
      <c r="NO788" s="25"/>
      <c r="NP788" s="25"/>
      <c r="NQ788" s="25"/>
      <c r="NR788" s="25"/>
      <c r="NS788" s="25"/>
      <c r="NT788" s="25"/>
      <c r="NU788" s="25"/>
      <c r="NV788" s="25"/>
      <c r="NW788" s="25"/>
      <c r="NX788" s="25"/>
      <c r="NY788" s="25"/>
      <c r="NZ788" s="25"/>
      <c r="OA788" s="25"/>
      <c r="OB788" s="25"/>
      <c r="OC788" s="25"/>
      <c r="OD788" s="25"/>
      <c r="OE788" s="25"/>
      <c r="OF788" s="25"/>
      <c r="OG788" s="25"/>
      <c r="OH788" s="25"/>
      <c r="OI788" s="25"/>
      <c r="OJ788" s="25"/>
      <c r="OK788" s="25"/>
      <c r="OL788" s="25"/>
      <c r="OM788" s="25"/>
      <c r="ON788" s="25"/>
      <c r="OO788" s="25"/>
      <c r="OP788" s="25"/>
      <c r="OQ788" s="25"/>
      <c r="OR788" s="25"/>
      <c r="OS788" s="25"/>
      <c r="OT788" s="25"/>
      <c r="OU788" s="25"/>
      <c r="OV788" s="25"/>
      <c r="OW788" s="25"/>
      <c r="OX788" s="25"/>
      <c r="OY788" s="25"/>
      <c r="OZ788" s="25"/>
      <c r="PA788" s="25"/>
      <c r="PB788" s="25"/>
      <c r="PC788" s="25"/>
      <c r="PD788" s="25"/>
      <c r="PE788" s="25"/>
    </row>
    <row r="789" spans="1:42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  <c r="FL789" s="25"/>
      <c r="FM789" s="25"/>
      <c r="FN789" s="25"/>
      <c r="FO789" s="25"/>
      <c r="FP789" s="25"/>
      <c r="FQ789" s="25"/>
      <c r="FR789" s="25"/>
      <c r="FS789" s="25"/>
      <c r="FT789" s="25"/>
      <c r="FU789" s="25"/>
      <c r="FV789" s="25"/>
      <c r="FW789" s="25"/>
      <c r="FX789" s="25"/>
      <c r="FY789" s="25"/>
      <c r="FZ789" s="25"/>
      <c r="GA789" s="25"/>
      <c r="GB789" s="25"/>
      <c r="GC789" s="25"/>
      <c r="GD789" s="25"/>
      <c r="GE789" s="25"/>
      <c r="GF789" s="25"/>
      <c r="GG789" s="25"/>
      <c r="GH789" s="25"/>
      <c r="GI789" s="25"/>
      <c r="GJ789" s="25"/>
      <c r="GK789" s="25"/>
      <c r="GL789" s="25"/>
      <c r="GM789" s="25"/>
      <c r="GN789" s="25"/>
      <c r="GO789" s="25"/>
      <c r="GP789" s="25"/>
      <c r="GQ789" s="25"/>
      <c r="GR789" s="25"/>
      <c r="GS789" s="25"/>
      <c r="GT789" s="25"/>
      <c r="GU789" s="25"/>
      <c r="GV789" s="25"/>
      <c r="GW789" s="25"/>
      <c r="GX789" s="25"/>
      <c r="GY789" s="25"/>
      <c r="GZ789" s="25"/>
      <c r="HA789" s="25"/>
      <c r="HB789" s="25"/>
      <c r="HC789" s="25"/>
      <c r="HD789" s="25"/>
      <c r="HE789" s="25"/>
      <c r="HF789" s="25"/>
      <c r="HG789" s="25"/>
      <c r="HH789" s="25"/>
      <c r="HI789" s="25"/>
      <c r="HJ789" s="25"/>
      <c r="HK789" s="25"/>
      <c r="HL789" s="25"/>
      <c r="HM789" s="25"/>
      <c r="HN789" s="25"/>
      <c r="HO789" s="25"/>
      <c r="HP789" s="25"/>
      <c r="HQ789" s="25"/>
      <c r="HR789" s="25"/>
      <c r="HS789" s="25"/>
      <c r="HT789" s="25"/>
      <c r="HU789" s="25"/>
      <c r="HV789" s="25"/>
      <c r="HW789" s="25"/>
      <c r="HX789" s="25"/>
      <c r="HY789" s="25"/>
      <c r="HZ789" s="25"/>
      <c r="IA789" s="25"/>
      <c r="IB789" s="25"/>
      <c r="IC789" s="25"/>
      <c r="ID789" s="25"/>
      <c r="IE789" s="25"/>
      <c r="IF789" s="25"/>
      <c r="IG789" s="25"/>
      <c r="IH789" s="25"/>
      <c r="II789" s="25"/>
      <c r="IJ789" s="25"/>
      <c r="IK789" s="25"/>
      <c r="IL789" s="25"/>
      <c r="IM789" s="25"/>
      <c r="IN789" s="25"/>
      <c r="IO789" s="25"/>
      <c r="IP789" s="25"/>
      <c r="IQ789" s="25"/>
      <c r="IR789" s="25"/>
      <c r="IS789" s="25"/>
      <c r="IT789" s="25"/>
      <c r="IU789" s="25"/>
      <c r="IV789" s="25"/>
      <c r="IW789" s="25"/>
      <c r="IX789" s="25"/>
      <c r="IY789" s="25"/>
      <c r="IZ789" s="25"/>
      <c r="JA789" s="25"/>
      <c r="JB789" s="25"/>
      <c r="JC789" s="25"/>
      <c r="JD789" s="25"/>
      <c r="JE789" s="25"/>
      <c r="JF789" s="25"/>
      <c r="JG789" s="25"/>
      <c r="JH789" s="25"/>
      <c r="JI789" s="25"/>
      <c r="JJ789" s="25"/>
      <c r="JK789" s="25"/>
      <c r="JL789" s="25"/>
      <c r="JM789" s="25"/>
      <c r="JN789" s="25"/>
      <c r="JO789" s="25"/>
      <c r="JP789" s="25"/>
      <c r="JQ789" s="25"/>
      <c r="JR789" s="25"/>
      <c r="JS789" s="25"/>
      <c r="JT789" s="25"/>
      <c r="JU789" s="25"/>
      <c r="JV789" s="25"/>
      <c r="JW789" s="25"/>
      <c r="JX789" s="25"/>
      <c r="JY789" s="25"/>
      <c r="JZ789" s="25"/>
      <c r="KA789" s="25"/>
      <c r="KB789" s="25"/>
      <c r="KC789" s="25"/>
      <c r="KD789" s="25"/>
      <c r="KE789" s="25"/>
      <c r="KF789" s="25"/>
      <c r="KG789" s="25"/>
      <c r="KH789" s="25"/>
      <c r="KI789" s="25"/>
      <c r="KJ789" s="25"/>
      <c r="KK789" s="25"/>
      <c r="KL789" s="25"/>
      <c r="KM789" s="25"/>
      <c r="KN789" s="25"/>
      <c r="KO789" s="25"/>
      <c r="KP789" s="25"/>
      <c r="KQ789" s="25"/>
      <c r="KR789" s="25"/>
      <c r="KS789" s="25"/>
      <c r="KT789" s="25"/>
      <c r="KU789" s="25"/>
      <c r="KV789" s="25"/>
      <c r="KW789" s="25"/>
      <c r="KX789" s="25"/>
      <c r="KY789" s="25"/>
      <c r="KZ789" s="25"/>
      <c r="LA789" s="25"/>
      <c r="LB789" s="25"/>
      <c r="LC789" s="25"/>
      <c r="LD789" s="25"/>
      <c r="LE789" s="25"/>
      <c r="LF789" s="25"/>
      <c r="LG789" s="25"/>
      <c r="LH789" s="25"/>
      <c r="LI789" s="25"/>
      <c r="LJ789" s="25"/>
      <c r="LK789" s="25"/>
      <c r="LL789" s="25"/>
      <c r="LM789" s="25"/>
      <c r="LN789" s="25"/>
      <c r="LO789" s="25"/>
      <c r="LP789" s="25"/>
      <c r="LQ789" s="25"/>
      <c r="LR789" s="25"/>
      <c r="LS789" s="25"/>
      <c r="LT789" s="25"/>
      <c r="LU789" s="25"/>
      <c r="LV789" s="25"/>
      <c r="LW789" s="25"/>
      <c r="LX789" s="25"/>
      <c r="LY789" s="25"/>
      <c r="LZ789" s="25"/>
      <c r="MA789" s="25"/>
      <c r="MB789" s="25"/>
      <c r="MC789" s="25"/>
      <c r="MD789" s="25"/>
      <c r="ME789" s="25"/>
      <c r="MF789" s="25"/>
      <c r="MG789" s="25"/>
      <c r="MH789" s="25"/>
      <c r="MI789" s="25"/>
      <c r="MJ789" s="25"/>
      <c r="MK789" s="25"/>
      <c r="ML789" s="25"/>
      <c r="MM789" s="25"/>
      <c r="MN789" s="25"/>
      <c r="MO789" s="25"/>
      <c r="MP789" s="25"/>
      <c r="MQ789" s="25"/>
      <c r="MR789" s="25"/>
      <c r="MS789" s="25"/>
      <c r="MT789" s="25"/>
      <c r="MU789" s="25"/>
      <c r="MV789" s="25"/>
      <c r="MW789" s="25"/>
      <c r="MX789" s="25"/>
      <c r="MY789" s="25"/>
      <c r="MZ789" s="25"/>
      <c r="NA789" s="25"/>
      <c r="NB789" s="25"/>
      <c r="NC789" s="25"/>
      <c r="ND789" s="25"/>
      <c r="NE789" s="25"/>
      <c r="NF789" s="25"/>
      <c r="NG789" s="25"/>
      <c r="NH789" s="25"/>
      <c r="NI789" s="25"/>
      <c r="NJ789" s="25"/>
      <c r="NK789" s="25"/>
      <c r="NL789" s="25"/>
      <c r="NM789" s="25"/>
      <c r="NN789" s="25"/>
      <c r="NO789" s="25"/>
      <c r="NP789" s="25"/>
      <c r="NQ789" s="25"/>
      <c r="NR789" s="25"/>
      <c r="NS789" s="25"/>
      <c r="NT789" s="25"/>
      <c r="NU789" s="25"/>
      <c r="NV789" s="25"/>
      <c r="NW789" s="25"/>
      <c r="NX789" s="25"/>
      <c r="NY789" s="25"/>
      <c r="NZ789" s="25"/>
      <c r="OA789" s="25"/>
      <c r="OB789" s="25"/>
      <c r="OC789" s="25"/>
      <c r="OD789" s="25"/>
      <c r="OE789" s="25"/>
      <c r="OF789" s="25"/>
      <c r="OG789" s="25"/>
      <c r="OH789" s="25"/>
      <c r="OI789" s="25"/>
      <c r="OJ789" s="25"/>
      <c r="OK789" s="25"/>
      <c r="OL789" s="25"/>
      <c r="OM789" s="25"/>
      <c r="ON789" s="25"/>
      <c r="OO789" s="25"/>
      <c r="OP789" s="25"/>
      <c r="OQ789" s="25"/>
      <c r="OR789" s="25"/>
      <c r="OS789" s="25"/>
      <c r="OT789" s="25"/>
      <c r="OU789" s="25"/>
      <c r="OV789" s="25"/>
      <c r="OW789" s="25"/>
      <c r="OX789" s="25"/>
      <c r="OY789" s="25"/>
      <c r="OZ789" s="25"/>
      <c r="PA789" s="25"/>
      <c r="PB789" s="25"/>
      <c r="PC789" s="25"/>
      <c r="PD789" s="25"/>
      <c r="PE789" s="25"/>
    </row>
    <row r="790" spans="1:42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  <c r="IY790" s="25"/>
      <c r="IZ790" s="25"/>
      <c r="JA790" s="25"/>
      <c r="JB790" s="25"/>
      <c r="JC790" s="25"/>
      <c r="JD790" s="25"/>
      <c r="JE790" s="25"/>
      <c r="JF790" s="25"/>
      <c r="JG790" s="25"/>
      <c r="JH790" s="25"/>
      <c r="JI790" s="25"/>
      <c r="JJ790" s="25"/>
      <c r="JK790" s="25"/>
      <c r="JL790" s="25"/>
      <c r="JM790" s="25"/>
      <c r="JN790" s="25"/>
      <c r="JO790" s="25"/>
      <c r="JP790" s="25"/>
      <c r="JQ790" s="25"/>
      <c r="JR790" s="25"/>
      <c r="JS790" s="25"/>
      <c r="JT790" s="25"/>
      <c r="JU790" s="25"/>
      <c r="JV790" s="25"/>
      <c r="JW790" s="25"/>
      <c r="JX790" s="25"/>
      <c r="JY790" s="25"/>
      <c r="JZ790" s="25"/>
      <c r="KA790" s="25"/>
      <c r="KB790" s="25"/>
      <c r="KC790" s="25"/>
      <c r="KD790" s="25"/>
      <c r="KE790" s="25"/>
      <c r="KF790" s="25"/>
      <c r="KG790" s="25"/>
      <c r="KH790" s="25"/>
      <c r="KI790" s="25"/>
      <c r="KJ790" s="25"/>
      <c r="KK790" s="25"/>
      <c r="KL790" s="25"/>
      <c r="KM790" s="25"/>
      <c r="KN790" s="25"/>
      <c r="KO790" s="25"/>
      <c r="KP790" s="25"/>
      <c r="KQ790" s="25"/>
      <c r="KR790" s="25"/>
      <c r="KS790" s="25"/>
      <c r="KT790" s="25"/>
      <c r="KU790" s="25"/>
      <c r="KV790" s="25"/>
      <c r="KW790" s="25"/>
      <c r="KX790" s="25"/>
      <c r="KY790" s="25"/>
      <c r="KZ790" s="25"/>
      <c r="LA790" s="25"/>
      <c r="LB790" s="25"/>
      <c r="LC790" s="25"/>
      <c r="LD790" s="25"/>
      <c r="LE790" s="25"/>
      <c r="LF790" s="25"/>
      <c r="LG790" s="25"/>
      <c r="LH790" s="25"/>
      <c r="LI790" s="25"/>
      <c r="LJ790" s="25"/>
      <c r="LK790" s="25"/>
      <c r="LL790" s="25"/>
      <c r="LM790" s="25"/>
      <c r="LN790" s="25"/>
      <c r="LO790" s="25"/>
      <c r="LP790" s="25"/>
      <c r="LQ790" s="25"/>
      <c r="LR790" s="25"/>
      <c r="LS790" s="25"/>
      <c r="LT790" s="25"/>
      <c r="LU790" s="25"/>
      <c r="LV790" s="25"/>
      <c r="LW790" s="25"/>
      <c r="LX790" s="25"/>
      <c r="LY790" s="25"/>
      <c r="LZ790" s="25"/>
      <c r="MA790" s="25"/>
      <c r="MB790" s="25"/>
      <c r="MC790" s="25"/>
      <c r="MD790" s="25"/>
      <c r="ME790" s="25"/>
      <c r="MF790" s="25"/>
      <c r="MG790" s="25"/>
      <c r="MH790" s="25"/>
      <c r="MI790" s="25"/>
      <c r="MJ790" s="25"/>
      <c r="MK790" s="25"/>
      <c r="ML790" s="25"/>
      <c r="MM790" s="25"/>
      <c r="MN790" s="25"/>
      <c r="MO790" s="25"/>
      <c r="MP790" s="25"/>
      <c r="MQ790" s="25"/>
      <c r="MR790" s="25"/>
      <c r="MS790" s="25"/>
      <c r="MT790" s="25"/>
      <c r="MU790" s="25"/>
      <c r="MV790" s="25"/>
      <c r="MW790" s="25"/>
      <c r="MX790" s="25"/>
      <c r="MY790" s="25"/>
      <c r="MZ790" s="25"/>
      <c r="NA790" s="25"/>
      <c r="NB790" s="25"/>
      <c r="NC790" s="25"/>
      <c r="ND790" s="25"/>
      <c r="NE790" s="25"/>
      <c r="NF790" s="25"/>
      <c r="NG790" s="25"/>
      <c r="NH790" s="25"/>
      <c r="NI790" s="25"/>
      <c r="NJ790" s="25"/>
      <c r="NK790" s="25"/>
      <c r="NL790" s="25"/>
      <c r="NM790" s="25"/>
      <c r="NN790" s="25"/>
      <c r="NO790" s="25"/>
      <c r="NP790" s="25"/>
      <c r="NQ790" s="25"/>
      <c r="NR790" s="25"/>
      <c r="NS790" s="25"/>
      <c r="NT790" s="25"/>
      <c r="NU790" s="25"/>
      <c r="NV790" s="25"/>
      <c r="NW790" s="25"/>
      <c r="NX790" s="25"/>
      <c r="NY790" s="25"/>
      <c r="NZ790" s="25"/>
      <c r="OA790" s="25"/>
      <c r="OB790" s="25"/>
      <c r="OC790" s="25"/>
      <c r="OD790" s="25"/>
      <c r="OE790" s="25"/>
      <c r="OF790" s="25"/>
      <c r="OG790" s="25"/>
      <c r="OH790" s="25"/>
      <c r="OI790" s="25"/>
      <c r="OJ790" s="25"/>
      <c r="OK790" s="25"/>
      <c r="OL790" s="25"/>
      <c r="OM790" s="25"/>
      <c r="ON790" s="25"/>
      <c r="OO790" s="25"/>
      <c r="OP790" s="25"/>
      <c r="OQ790" s="25"/>
      <c r="OR790" s="25"/>
      <c r="OS790" s="25"/>
      <c r="OT790" s="25"/>
      <c r="OU790" s="25"/>
      <c r="OV790" s="25"/>
      <c r="OW790" s="25"/>
      <c r="OX790" s="25"/>
      <c r="OY790" s="25"/>
      <c r="OZ790" s="25"/>
      <c r="PA790" s="25"/>
      <c r="PB790" s="25"/>
      <c r="PC790" s="25"/>
      <c r="PD790" s="25"/>
      <c r="PE790" s="25"/>
    </row>
    <row r="791" spans="1:42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  <c r="FZ791" s="25"/>
      <c r="GA791" s="25"/>
      <c r="GB791" s="25"/>
      <c r="GC791" s="25"/>
      <c r="GD791" s="25"/>
      <c r="GE791" s="25"/>
      <c r="GF791" s="25"/>
      <c r="GG791" s="25"/>
      <c r="GH791" s="25"/>
      <c r="GI791" s="25"/>
      <c r="GJ791" s="25"/>
      <c r="GK791" s="25"/>
      <c r="GL791" s="25"/>
      <c r="GM791" s="25"/>
      <c r="GN791" s="25"/>
      <c r="GO791" s="25"/>
      <c r="GP791" s="25"/>
      <c r="GQ791" s="25"/>
      <c r="GR791" s="25"/>
      <c r="GS791" s="25"/>
      <c r="GT791" s="25"/>
      <c r="GU791" s="25"/>
      <c r="GV791" s="25"/>
      <c r="GW791" s="25"/>
      <c r="GX791" s="25"/>
      <c r="GY791" s="25"/>
      <c r="GZ791" s="25"/>
      <c r="HA791" s="25"/>
      <c r="HB791" s="25"/>
      <c r="HC791" s="25"/>
      <c r="HD791" s="25"/>
      <c r="HE791" s="25"/>
      <c r="HF791" s="25"/>
      <c r="HG791" s="25"/>
      <c r="HH791" s="25"/>
      <c r="HI791" s="25"/>
      <c r="HJ791" s="25"/>
      <c r="HK791" s="25"/>
      <c r="HL791" s="25"/>
      <c r="HM791" s="25"/>
      <c r="HN791" s="25"/>
      <c r="HO791" s="25"/>
      <c r="HP791" s="25"/>
      <c r="HQ791" s="25"/>
      <c r="HR791" s="25"/>
      <c r="HS791" s="25"/>
      <c r="HT791" s="25"/>
      <c r="HU791" s="25"/>
      <c r="HV791" s="25"/>
      <c r="HW791" s="25"/>
      <c r="HX791" s="25"/>
      <c r="HY791" s="25"/>
      <c r="HZ791" s="25"/>
      <c r="IA791" s="25"/>
      <c r="IB791" s="25"/>
      <c r="IC791" s="25"/>
      <c r="ID791" s="25"/>
      <c r="IE791" s="25"/>
      <c r="IF791" s="25"/>
      <c r="IG791" s="25"/>
      <c r="IH791" s="25"/>
      <c r="II791" s="25"/>
      <c r="IJ791" s="25"/>
      <c r="IK791" s="25"/>
      <c r="IL791" s="25"/>
      <c r="IM791" s="25"/>
      <c r="IN791" s="25"/>
      <c r="IO791" s="25"/>
      <c r="IP791" s="25"/>
      <c r="IQ791" s="25"/>
      <c r="IR791" s="25"/>
      <c r="IS791" s="25"/>
      <c r="IT791" s="25"/>
      <c r="IU791" s="25"/>
      <c r="IV791" s="25"/>
      <c r="IW791" s="25"/>
      <c r="IX791" s="25"/>
      <c r="IY791" s="25"/>
      <c r="IZ791" s="25"/>
      <c r="JA791" s="25"/>
      <c r="JB791" s="25"/>
      <c r="JC791" s="25"/>
      <c r="JD791" s="25"/>
      <c r="JE791" s="25"/>
      <c r="JF791" s="25"/>
      <c r="JG791" s="25"/>
      <c r="JH791" s="25"/>
      <c r="JI791" s="25"/>
      <c r="JJ791" s="25"/>
      <c r="JK791" s="25"/>
      <c r="JL791" s="25"/>
      <c r="JM791" s="25"/>
      <c r="JN791" s="25"/>
      <c r="JO791" s="25"/>
      <c r="JP791" s="25"/>
      <c r="JQ791" s="25"/>
      <c r="JR791" s="25"/>
      <c r="JS791" s="25"/>
      <c r="JT791" s="25"/>
      <c r="JU791" s="25"/>
      <c r="JV791" s="25"/>
      <c r="JW791" s="25"/>
      <c r="JX791" s="25"/>
      <c r="JY791" s="25"/>
      <c r="JZ791" s="25"/>
      <c r="KA791" s="25"/>
      <c r="KB791" s="25"/>
      <c r="KC791" s="25"/>
      <c r="KD791" s="25"/>
      <c r="KE791" s="25"/>
      <c r="KF791" s="25"/>
      <c r="KG791" s="25"/>
      <c r="KH791" s="25"/>
      <c r="KI791" s="25"/>
      <c r="KJ791" s="25"/>
      <c r="KK791" s="25"/>
      <c r="KL791" s="25"/>
      <c r="KM791" s="25"/>
      <c r="KN791" s="25"/>
      <c r="KO791" s="25"/>
      <c r="KP791" s="25"/>
      <c r="KQ791" s="25"/>
      <c r="KR791" s="25"/>
      <c r="KS791" s="25"/>
      <c r="KT791" s="25"/>
      <c r="KU791" s="25"/>
      <c r="KV791" s="25"/>
      <c r="KW791" s="25"/>
      <c r="KX791" s="25"/>
      <c r="KY791" s="25"/>
      <c r="KZ791" s="25"/>
      <c r="LA791" s="25"/>
      <c r="LB791" s="25"/>
      <c r="LC791" s="25"/>
      <c r="LD791" s="25"/>
      <c r="LE791" s="25"/>
      <c r="LF791" s="25"/>
      <c r="LG791" s="25"/>
      <c r="LH791" s="25"/>
      <c r="LI791" s="25"/>
      <c r="LJ791" s="25"/>
      <c r="LK791" s="25"/>
      <c r="LL791" s="25"/>
      <c r="LM791" s="25"/>
      <c r="LN791" s="25"/>
      <c r="LO791" s="25"/>
      <c r="LP791" s="25"/>
      <c r="LQ791" s="25"/>
      <c r="LR791" s="25"/>
      <c r="LS791" s="25"/>
      <c r="LT791" s="25"/>
      <c r="LU791" s="25"/>
      <c r="LV791" s="25"/>
      <c r="LW791" s="25"/>
      <c r="LX791" s="25"/>
      <c r="LY791" s="25"/>
      <c r="LZ791" s="25"/>
      <c r="MA791" s="25"/>
      <c r="MB791" s="25"/>
      <c r="MC791" s="25"/>
      <c r="MD791" s="25"/>
      <c r="ME791" s="25"/>
      <c r="MF791" s="25"/>
      <c r="MG791" s="25"/>
      <c r="MH791" s="25"/>
      <c r="MI791" s="25"/>
      <c r="MJ791" s="25"/>
      <c r="MK791" s="25"/>
      <c r="ML791" s="25"/>
      <c r="MM791" s="25"/>
      <c r="MN791" s="25"/>
      <c r="MO791" s="25"/>
      <c r="MP791" s="25"/>
      <c r="MQ791" s="25"/>
      <c r="MR791" s="25"/>
      <c r="MS791" s="25"/>
      <c r="MT791" s="25"/>
      <c r="MU791" s="25"/>
      <c r="MV791" s="25"/>
      <c r="MW791" s="25"/>
      <c r="MX791" s="25"/>
      <c r="MY791" s="25"/>
      <c r="MZ791" s="25"/>
      <c r="NA791" s="25"/>
      <c r="NB791" s="25"/>
      <c r="NC791" s="25"/>
      <c r="ND791" s="25"/>
      <c r="NE791" s="25"/>
      <c r="NF791" s="25"/>
      <c r="NG791" s="25"/>
      <c r="NH791" s="25"/>
      <c r="NI791" s="25"/>
      <c r="NJ791" s="25"/>
      <c r="NK791" s="25"/>
      <c r="NL791" s="25"/>
      <c r="NM791" s="25"/>
      <c r="NN791" s="25"/>
      <c r="NO791" s="25"/>
      <c r="NP791" s="25"/>
      <c r="NQ791" s="25"/>
      <c r="NR791" s="25"/>
      <c r="NS791" s="25"/>
      <c r="NT791" s="25"/>
      <c r="NU791" s="25"/>
      <c r="NV791" s="25"/>
      <c r="NW791" s="25"/>
      <c r="NX791" s="25"/>
      <c r="NY791" s="25"/>
      <c r="NZ791" s="25"/>
      <c r="OA791" s="25"/>
      <c r="OB791" s="25"/>
      <c r="OC791" s="25"/>
      <c r="OD791" s="25"/>
      <c r="OE791" s="25"/>
      <c r="OF791" s="25"/>
      <c r="OG791" s="25"/>
      <c r="OH791" s="25"/>
      <c r="OI791" s="25"/>
      <c r="OJ791" s="25"/>
      <c r="OK791" s="25"/>
      <c r="OL791" s="25"/>
      <c r="OM791" s="25"/>
      <c r="ON791" s="25"/>
      <c r="OO791" s="25"/>
      <c r="OP791" s="25"/>
      <c r="OQ791" s="25"/>
      <c r="OR791" s="25"/>
      <c r="OS791" s="25"/>
      <c r="OT791" s="25"/>
      <c r="OU791" s="25"/>
      <c r="OV791" s="25"/>
      <c r="OW791" s="25"/>
      <c r="OX791" s="25"/>
      <c r="OY791" s="25"/>
      <c r="OZ791" s="25"/>
      <c r="PA791" s="25"/>
      <c r="PB791" s="25"/>
      <c r="PC791" s="25"/>
      <c r="PD791" s="25"/>
      <c r="PE791" s="25"/>
    </row>
    <row r="792" spans="1:42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  <c r="IY792" s="25"/>
      <c r="IZ792" s="25"/>
      <c r="JA792" s="25"/>
      <c r="JB792" s="25"/>
      <c r="JC792" s="25"/>
      <c r="JD792" s="25"/>
      <c r="JE792" s="25"/>
      <c r="JF792" s="25"/>
      <c r="JG792" s="25"/>
      <c r="JH792" s="25"/>
      <c r="JI792" s="25"/>
      <c r="JJ792" s="25"/>
      <c r="JK792" s="25"/>
      <c r="JL792" s="25"/>
      <c r="JM792" s="25"/>
      <c r="JN792" s="25"/>
      <c r="JO792" s="25"/>
      <c r="JP792" s="25"/>
      <c r="JQ792" s="25"/>
      <c r="JR792" s="25"/>
      <c r="JS792" s="25"/>
      <c r="JT792" s="25"/>
      <c r="JU792" s="25"/>
      <c r="JV792" s="25"/>
      <c r="JW792" s="25"/>
      <c r="JX792" s="25"/>
      <c r="JY792" s="25"/>
      <c r="JZ792" s="25"/>
      <c r="KA792" s="25"/>
      <c r="KB792" s="25"/>
      <c r="KC792" s="25"/>
      <c r="KD792" s="25"/>
      <c r="KE792" s="25"/>
      <c r="KF792" s="25"/>
      <c r="KG792" s="25"/>
      <c r="KH792" s="25"/>
      <c r="KI792" s="25"/>
      <c r="KJ792" s="25"/>
      <c r="KK792" s="25"/>
      <c r="KL792" s="25"/>
      <c r="KM792" s="25"/>
      <c r="KN792" s="25"/>
      <c r="KO792" s="25"/>
      <c r="KP792" s="25"/>
      <c r="KQ792" s="25"/>
      <c r="KR792" s="25"/>
      <c r="KS792" s="25"/>
      <c r="KT792" s="25"/>
      <c r="KU792" s="25"/>
      <c r="KV792" s="25"/>
      <c r="KW792" s="25"/>
      <c r="KX792" s="25"/>
      <c r="KY792" s="25"/>
      <c r="KZ792" s="25"/>
      <c r="LA792" s="25"/>
      <c r="LB792" s="25"/>
      <c r="LC792" s="25"/>
      <c r="LD792" s="25"/>
      <c r="LE792" s="25"/>
      <c r="LF792" s="25"/>
      <c r="LG792" s="25"/>
      <c r="LH792" s="25"/>
      <c r="LI792" s="25"/>
      <c r="LJ792" s="25"/>
      <c r="LK792" s="25"/>
      <c r="LL792" s="25"/>
      <c r="LM792" s="25"/>
      <c r="LN792" s="25"/>
      <c r="LO792" s="25"/>
      <c r="LP792" s="25"/>
      <c r="LQ792" s="25"/>
      <c r="LR792" s="25"/>
      <c r="LS792" s="25"/>
      <c r="LT792" s="25"/>
      <c r="LU792" s="25"/>
      <c r="LV792" s="25"/>
      <c r="LW792" s="25"/>
      <c r="LX792" s="25"/>
      <c r="LY792" s="25"/>
      <c r="LZ792" s="25"/>
      <c r="MA792" s="25"/>
      <c r="MB792" s="25"/>
      <c r="MC792" s="25"/>
      <c r="MD792" s="25"/>
      <c r="ME792" s="25"/>
      <c r="MF792" s="25"/>
      <c r="MG792" s="25"/>
      <c r="MH792" s="25"/>
      <c r="MI792" s="25"/>
      <c r="MJ792" s="25"/>
      <c r="MK792" s="25"/>
      <c r="ML792" s="25"/>
      <c r="MM792" s="25"/>
      <c r="MN792" s="25"/>
      <c r="MO792" s="25"/>
      <c r="MP792" s="25"/>
      <c r="MQ792" s="25"/>
      <c r="MR792" s="25"/>
      <c r="MS792" s="25"/>
      <c r="MT792" s="25"/>
      <c r="MU792" s="25"/>
      <c r="MV792" s="25"/>
      <c r="MW792" s="25"/>
      <c r="MX792" s="25"/>
      <c r="MY792" s="25"/>
      <c r="MZ792" s="25"/>
      <c r="NA792" s="25"/>
      <c r="NB792" s="25"/>
      <c r="NC792" s="25"/>
      <c r="ND792" s="25"/>
      <c r="NE792" s="25"/>
      <c r="NF792" s="25"/>
      <c r="NG792" s="25"/>
      <c r="NH792" s="25"/>
      <c r="NI792" s="25"/>
      <c r="NJ792" s="25"/>
      <c r="NK792" s="25"/>
      <c r="NL792" s="25"/>
      <c r="NM792" s="25"/>
      <c r="NN792" s="25"/>
      <c r="NO792" s="25"/>
      <c r="NP792" s="25"/>
      <c r="NQ792" s="25"/>
      <c r="NR792" s="25"/>
      <c r="NS792" s="25"/>
      <c r="NT792" s="25"/>
      <c r="NU792" s="25"/>
      <c r="NV792" s="25"/>
      <c r="NW792" s="25"/>
      <c r="NX792" s="25"/>
      <c r="NY792" s="25"/>
      <c r="NZ792" s="25"/>
      <c r="OA792" s="25"/>
      <c r="OB792" s="25"/>
      <c r="OC792" s="25"/>
      <c r="OD792" s="25"/>
      <c r="OE792" s="25"/>
      <c r="OF792" s="25"/>
      <c r="OG792" s="25"/>
      <c r="OH792" s="25"/>
      <c r="OI792" s="25"/>
      <c r="OJ792" s="25"/>
      <c r="OK792" s="25"/>
      <c r="OL792" s="25"/>
      <c r="OM792" s="25"/>
      <c r="ON792" s="25"/>
      <c r="OO792" s="25"/>
      <c r="OP792" s="25"/>
      <c r="OQ792" s="25"/>
      <c r="OR792" s="25"/>
      <c r="OS792" s="25"/>
      <c r="OT792" s="25"/>
      <c r="OU792" s="25"/>
      <c r="OV792" s="25"/>
      <c r="OW792" s="25"/>
      <c r="OX792" s="25"/>
      <c r="OY792" s="25"/>
      <c r="OZ792" s="25"/>
      <c r="PA792" s="25"/>
      <c r="PB792" s="25"/>
      <c r="PC792" s="25"/>
      <c r="PD792" s="25"/>
      <c r="PE792" s="25"/>
    </row>
    <row r="793" spans="1:42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  <c r="FL793" s="25"/>
      <c r="FM793" s="25"/>
      <c r="FN793" s="25"/>
      <c r="FO793" s="25"/>
      <c r="FP793" s="25"/>
      <c r="FQ793" s="25"/>
      <c r="FR793" s="25"/>
      <c r="FS793" s="25"/>
      <c r="FT793" s="25"/>
      <c r="FU793" s="25"/>
      <c r="FV793" s="25"/>
      <c r="FW793" s="25"/>
      <c r="FX793" s="25"/>
      <c r="FY793" s="25"/>
      <c r="FZ793" s="25"/>
      <c r="GA793" s="25"/>
      <c r="GB793" s="25"/>
      <c r="GC793" s="25"/>
      <c r="GD793" s="25"/>
      <c r="GE793" s="25"/>
      <c r="GF793" s="25"/>
      <c r="GG793" s="25"/>
      <c r="GH793" s="25"/>
      <c r="GI793" s="25"/>
      <c r="GJ793" s="25"/>
      <c r="GK793" s="25"/>
      <c r="GL793" s="25"/>
      <c r="GM793" s="25"/>
      <c r="GN793" s="25"/>
      <c r="GO793" s="25"/>
      <c r="GP793" s="25"/>
      <c r="GQ793" s="25"/>
      <c r="GR793" s="25"/>
      <c r="GS793" s="25"/>
      <c r="GT793" s="25"/>
      <c r="GU793" s="25"/>
      <c r="GV793" s="25"/>
      <c r="GW793" s="25"/>
      <c r="GX793" s="25"/>
      <c r="GY793" s="25"/>
      <c r="GZ793" s="25"/>
      <c r="HA793" s="25"/>
      <c r="HB793" s="25"/>
      <c r="HC793" s="25"/>
      <c r="HD793" s="25"/>
      <c r="HE793" s="25"/>
      <c r="HF793" s="25"/>
      <c r="HG793" s="25"/>
      <c r="HH793" s="25"/>
      <c r="HI793" s="25"/>
      <c r="HJ793" s="25"/>
      <c r="HK793" s="25"/>
      <c r="HL793" s="25"/>
      <c r="HM793" s="25"/>
      <c r="HN793" s="25"/>
      <c r="HO793" s="25"/>
      <c r="HP793" s="25"/>
      <c r="HQ793" s="25"/>
      <c r="HR793" s="25"/>
      <c r="HS793" s="25"/>
      <c r="HT793" s="25"/>
      <c r="HU793" s="25"/>
      <c r="HV793" s="25"/>
      <c r="HW793" s="25"/>
      <c r="HX793" s="25"/>
      <c r="HY793" s="25"/>
      <c r="HZ793" s="25"/>
      <c r="IA793" s="25"/>
      <c r="IB793" s="25"/>
      <c r="IC793" s="25"/>
      <c r="ID793" s="25"/>
      <c r="IE793" s="25"/>
      <c r="IF793" s="25"/>
      <c r="IG793" s="25"/>
      <c r="IH793" s="25"/>
      <c r="II793" s="25"/>
      <c r="IJ793" s="25"/>
      <c r="IK793" s="25"/>
      <c r="IL793" s="25"/>
      <c r="IM793" s="25"/>
      <c r="IN793" s="25"/>
      <c r="IO793" s="25"/>
      <c r="IP793" s="25"/>
      <c r="IQ793" s="25"/>
      <c r="IR793" s="25"/>
      <c r="IS793" s="25"/>
      <c r="IT793" s="25"/>
      <c r="IU793" s="25"/>
      <c r="IV793" s="25"/>
      <c r="IW793" s="25"/>
      <c r="IX793" s="25"/>
      <c r="IY793" s="25"/>
      <c r="IZ793" s="25"/>
      <c r="JA793" s="25"/>
      <c r="JB793" s="25"/>
      <c r="JC793" s="25"/>
      <c r="JD793" s="25"/>
      <c r="JE793" s="25"/>
      <c r="JF793" s="25"/>
      <c r="JG793" s="25"/>
      <c r="JH793" s="25"/>
      <c r="JI793" s="25"/>
      <c r="JJ793" s="25"/>
      <c r="JK793" s="25"/>
      <c r="JL793" s="25"/>
      <c r="JM793" s="25"/>
      <c r="JN793" s="25"/>
      <c r="JO793" s="25"/>
      <c r="JP793" s="25"/>
      <c r="JQ793" s="25"/>
      <c r="JR793" s="25"/>
      <c r="JS793" s="25"/>
      <c r="JT793" s="25"/>
      <c r="JU793" s="25"/>
      <c r="JV793" s="25"/>
      <c r="JW793" s="25"/>
      <c r="JX793" s="25"/>
      <c r="JY793" s="25"/>
      <c r="JZ793" s="25"/>
      <c r="KA793" s="25"/>
      <c r="KB793" s="25"/>
      <c r="KC793" s="25"/>
      <c r="KD793" s="25"/>
      <c r="KE793" s="25"/>
      <c r="KF793" s="25"/>
      <c r="KG793" s="25"/>
      <c r="KH793" s="25"/>
      <c r="KI793" s="25"/>
      <c r="KJ793" s="25"/>
      <c r="KK793" s="25"/>
      <c r="KL793" s="25"/>
      <c r="KM793" s="25"/>
      <c r="KN793" s="25"/>
      <c r="KO793" s="25"/>
      <c r="KP793" s="25"/>
      <c r="KQ793" s="25"/>
      <c r="KR793" s="25"/>
      <c r="KS793" s="25"/>
      <c r="KT793" s="25"/>
      <c r="KU793" s="25"/>
      <c r="KV793" s="25"/>
      <c r="KW793" s="25"/>
      <c r="KX793" s="25"/>
      <c r="KY793" s="25"/>
      <c r="KZ793" s="25"/>
      <c r="LA793" s="25"/>
      <c r="LB793" s="25"/>
      <c r="LC793" s="25"/>
      <c r="LD793" s="25"/>
      <c r="LE793" s="25"/>
      <c r="LF793" s="25"/>
      <c r="LG793" s="25"/>
      <c r="LH793" s="25"/>
      <c r="LI793" s="25"/>
      <c r="LJ793" s="25"/>
      <c r="LK793" s="25"/>
      <c r="LL793" s="25"/>
      <c r="LM793" s="25"/>
      <c r="LN793" s="25"/>
      <c r="LO793" s="25"/>
      <c r="LP793" s="25"/>
      <c r="LQ793" s="25"/>
      <c r="LR793" s="25"/>
      <c r="LS793" s="25"/>
      <c r="LT793" s="25"/>
      <c r="LU793" s="25"/>
      <c r="LV793" s="25"/>
      <c r="LW793" s="25"/>
      <c r="LX793" s="25"/>
      <c r="LY793" s="25"/>
      <c r="LZ793" s="25"/>
      <c r="MA793" s="25"/>
      <c r="MB793" s="25"/>
      <c r="MC793" s="25"/>
      <c r="MD793" s="25"/>
      <c r="ME793" s="25"/>
      <c r="MF793" s="25"/>
      <c r="MG793" s="25"/>
      <c r="MH793" s="25"/>
      <c r="MI793" s="25"/>
      <c r="MJ793" s="25"/>
      <c r="MK793" s="25"/>
      <c r="ML793" s="25"/>
      <c r="MM793" s="25"/>
      <c r="MN793" s="25"/>
      <c r="MO793" s="25"/>
      <c r="MP793" s="25"/>
      <c r="MQ793" s="25"/>
      <c r="MR793" s="25"/>
      <c r="MS793" s="25"/>
      <c r="MT793" s="25"/>
      <c r="MU793" s="25"/>
      <c r="MV793" s="25"/>
      <c r="MW793" s="25"/>
      <c r="MX793" s="25"/>
      <c r="MY793" s="25"/>
      <c r="MZ793" s="25"/>
      <c r="NA793" s="25"/>
      <c r="NB793" s="25"/>
      <c r="NC793" s="25"/>
      <c r="ND793" s="25"/>
      <c r="NE793" s="25"/>
      <c r="NF793" s="25"/>
      <c r="NG793" s="25"/>
      <c r="NH793" s="25"/>
      <c r="NI793" s="25"/>
      <c r="NJ793" s="25"/>
      <c r="NK793" s="25"/>
      <c r="NL793" s="25"/>
      <c r="NM793" s="25"/>
      <c r="NN793" s="25"/>
      <c r="NO793" s="25"/>
      <c r="NP793" s="25"/>
      <c r="NQ793" s="25"/>
      <c r="NR793" s="25"/>
      <c r="NS793" s="25"/>
      <c r="NT793" s="25"/>
      <c r="NU793" s="25"/>
      <c r="NV793" s="25"/>
      <c r="NW793" s="25"/>
      <c r="NX793" s="25"/>
      <c r="NY793" s="25"/>
      <c r="NZ793" s="25"/>
      <c r="OA793" s="25"/>
      <c r="OB793" s="25"/>
      <c r="OC793" s="25"/>
      <c r="OD793" s="25"/>
      <c r="OE793" s="25"/>
      <c r="OF793" s="25"/>
      <c r="OG793" s="25"/>
      <c r="OH793" s="25"/>
      <c r="OI793" s="25"/>
      <c r="OJ793" s="25"/>
      <c r="OK793" s="25"/>
      <c r="OL793" s="25"/>
      <c r="OM793" s="25"/>
      <c r="ON793" s="25"/>
      <c r="OO793" s="25"/>
      <c r="OP793" s="25"/>
      <c r="OQ793" s="25"/>
      <c r="OR793" s="25"/>
      <c r="OS793" s="25"/>
      <c r="OT793" s="25"/>
      <c r="OU793" s="25"/>
      <c r="OV793" s="25"/>
      <c r="OW793" s="25"/>
      <c r="OX793" s="25"/>
      <c r="OY793" s="25"/>
      <c r="OZ793" s="25"/>
      <c r="PA793" s="25"/>
      <c r="PB793" s="25"/>
      <c r="PC793" s="25"/>
      <c r="PD793" s="25"/>
      <c r="PE793" s="25"/>
    </row>
    <row r="794" spans="1:42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  <c r="IY794" s="25"/>
      <c r="IZ794" s="25"/>
      <c r="JA794" s="25"/>
      <c r="JB794" s="25"/>
      <c r="JC794" s="25"/>
      <c r="JD794" s="25"/>
      <c r="JE794" s="25"/>
      <c r="JF794" s="25"/>
      <c r="JG794" s="25"/>
      <c r="JH794" s="25"/>
      <c r="JI794" s="25"/>
      <c r="JJ794" s="25"/>
      <c r="JK794" s="25"/>
      <c r="JL794" s="25"/>
      <c r="JM794" s="25"/>
      <c r="JN794" s="25"/>
      <c r="JO794" s="25"/>
      <c r="JP794" s="25"/>
      <c r="JQ794" s="25"/>
      <c r="JR794" s="25"/>
      <c r="JS794" s="25"/>
      <c r="JT794" s="25"/>
      <c r="JU794" s="25"/>
      <c r="JV794" s="25"/>
      <c r="JW794" s="25"/>
      <c r="JX794" s="25"/>
      <c r="JY794" s="25"/>
      <c r="JZ794" s="25"/>
      <c r="KA794" s="25"/>
      <c r="KB794" s="25"/>
      <c r="KC794" s="25"/>
      <c r="KD794" s="25"/>
      <c r="KE794" s="25"/>
      <c r="KF794" s="25"/>
      <c r="KG794" s="25"/>
      <c r="KH794" s="25"/>
      <c r="KI794" s="25"/>
      <c r="KJ794" s="25"/>
      <c r="KK794" s="25"/>
      <c r="KL794" s="25"/>
      <c r="KM794" s="25"/>
      <c r="KN794" s="25"/>
      <c r="KO794" s="25"/>
      <c r="KP794" s="25"/>
      <c r="KQ794" s="25"/>
      <c r="KR794" s="25"/>
      <c r="KS794" s="25"/>
      <c r="KT794" s="25"/>
      <c r="KU794" s="25"/>
      <c r="KV794" s="25"/>
      <c r="KW794" s="25"/>
      <c r="KX794" s="25"/>
      <c r="KY794" s="25"/>
      <c r="KZ794" s="25"/>
      <c r="LA794" s="25"/>
      <c r="LB794" s="25"/>
      <c r="LC794" s="25"/>
      <c r="LD794" s="25"/>
      <c r="LE794" s="25"/>
      <c r="LF794" s="25"/>
      <c r="LG794" s="25"/>
      <c r="LH794" s="25"/>
      <c r="LI794" s="25"/>
      <c r="LJ794" s="25"/>
      <c r="LK794" s="25"/>
      <c r="LL794" s="25"/>
      <c r="LM794" s="25"/>
      <c r="LN794" s="25"/>
      <c r="LO794" s="25"/>
      <c r="LP794" s="25"/>
      <c r="LQ794" s="25"/>
      <c r="LR794" s="25"/>
      <c r="LS794" s="25"/>
      <c r="LT794" s="25"/>
      <c r="LU794" s="25"/>
      <c r="LV794" s="25"/>
      <c r="LW794" s="25"/>
      <c r="LX794" s="25"/>
      <c r="LY794" s="25"/>
      <c r="LZ794" s="25"/>
      <c r="MA794" s="25"/>
      <c r="MB794" s="25"/>
      <c r="MC794" s="25"/>
      <c r="MD794" s="25"/>
      <c r="ME794" s="25"/>
      <c r="MF794" s="25"/>
      <c r="MG794" s="25"/>
      <c r="MH794" s="25"/>
      <c r="MI794" s="25"/>
      <c r="MJ794" s="25"/>
      <c r="MK794" s="25"/>
      <c r="ML794" s="25"/>
      <c r="MM794" s="25"/>
      <c r="MN794" s="25"/>
      <c r="MO794" s="25"/>
      <c r="MP794" s="25"/>
      <c r="MQ794" s="25"/>
      <c r="MR794" s="25"/>
      <c r="MS794" s="25"/>
      <c r="MT794" s="25"/>
      <c r="MU794" s="25"/>
      <c r="MV794" s="25"/>
      <c r="MW794" s="25"/>
      <c r="MX794" s="25"/>
      <c r="MY794" s="25"/>
      <c r="MZ794" s="25"/>
      <c r="NA794" s="25"/>
      <c r="NB794" s="25"/>
      <c r="NC794" s="25"/>
      <c r="ND794" s="25"/>
      <c r="NE794" s="25"/>
      <c r="NF794" s="25"/>
      <c r="NG794" s="25"/>
      <c r="NH794" s="25"/>
      <c r="NI794" s="25"/>
      <c r="NJ794" s="25"/>
      <c r="NK794" s="25"/>
      <c r="NL794" s="25"/>
      <c r="NM794" s="25"/>
      <c r="NN794" s="25"/>
      <c r="NO794" s="25"/>
      <c r="NP794" s="25"/>
      <c r="NQ794" s="25"/>
      <c r="NR794" s="25"/>
      <c r="NS794" s="25"/>
      <c r="NT794" s="25"/>
      <c r="NU794" s="25"/>
      <c r="NV794" s="25"/>
      <c r="NW794" s="25"/>
      <c r="NX794" s="25"/>
      <c r="NY794" s="25"/>
      <c r="NZ794" s="25"/>
      <c r="OA794" s="25"/>
      <c r="OB794" s="25"/>
      <c r="OC794" s="25"/>
      <c r="OD794" s="25"/>
      <c r="OE794" s="25"/>
      <c r="OF794" s="25"/>
      <c r="OG794" s="25"/>
      <c r="OH794" s="25"/>
      <c r="OI794" s="25"/>
      <c r="OJ794" s="25"/>
      <c r="OK794" s="25"/>
      <c r="OL794" s="25"/>
      <c r="OM794" s="25"/>
      <c r="ON794" s="25"/>
      <c r="OO794" s="25"/>
      <c r="OP794" s="25"/>
      <c r="OQ794" s="25"/>
      <c r="OR794" s="25"/>
      <c r="OS794" s="25"/>
      <c r="OT794" s="25"/>
      <c r="OU794" s="25"/>
      <c r="OV794" s="25"/>
      <c r="OW794" s="25"/>
      <c r="OX794" s="25"/>
      <c r="OY794" s="25"/>
      <c r="OZ794" s="25"/>
      <c r="PA794" s="25"/>
      <c r="PB794" s="25"/>
      <c r="PC794" s="25"/>
      <c r="PD794" s="25"/>
      <c r="PE794" s="25"/>
    </row>
    <row r="795" spans="1:42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  <c r="FL795" s="25"/>
      <c r="FM795" s="25"/>
      <c r="FN795" s="25"/>
      <c r="FO795" s="25"/>
      <c r="FP795" s="25"/>
      <c r="FQ795" s="25"/>
      <c r="FR795" s="25"/>
      <c r="FS795" s="25"/>
      <c r="FT795" s="25"/>
      <c r="FU795" s="25"/>
      <c r="FV795" s="25"/>
      <c r="FW795" s="25"/>
      <c r="FX795" s="25"/>
      <c r="FY795" s="25"/>
      <c r="FZ795" s="25"/>
      <c r="GA795" s="25"/>
      <c r="GB795" s="25"/>
      <c r="GC795" s="25"/>
      <c r="GD795" s="25"/>
      <c r="GE795" s="25"/>
      <c r="GF795" s="25"/>
      <c r="GG795" s="25"/>
      <c r="GH795" s="25"/>
      <c r="GI795" s="25"/>
      <c r="GJ795" s="25"/>
      <c r="GK795" s="25"/>
      <c r="GL795" s="25"/>
      <c r="GM795" s="25"/>
      <c r="GN795" s="25"/>
      <c r="GO795" s="25"/>
      <c r="GP795" s="25"/>
      <c r="GQ795" s="25"/>
      <c r="GR795" s="25"/>
      <c r="GS795" s="25"/>
      <c r="GT795" s="25"/>
      <c r="GU795" s="25"/>
      <c r="GV795" s="25"/>
      <c r="GW795" s="25"/>
      <c r="GX795" s="25"/>
      <c r="GY795" s="25"/>
      <c r="GZ795" s="25"/>
      <c r="HA795" s="25"/>
      <c r="HB795" s="25"/>
      <c r="HC795" s="25"/>
      <c r="HD795" s="25"/>
      <c r="HE795" s="25"/>
      <c r="HF795" s="25"/>
      <c r="HG795" s="25"/>
      <c r="HH795" s="25"/>
      <c r="HI795" s="25"/>
      <c r="HJ795" s="25"/>
      <c r="HK795" s="25"/>
      <c r="HL795" s="25"/>
      <c r="HM795" s="25"/>
      <c r="HN795" s="25"/>
      <c r="HO795" s="25"/>
      <c r="HP795" s="25"/>
      <c r="HQ795" s="25"/>
      <c r="HR795" s="25"/>
      <c r="HS795" s="25"/>
      <c r="HT795" s="25"/>
      <c r="HU795" s="25"/>
      <c r="HV795" s="25"/>
      <c r="HW795" s="25"/>
      <c r="HX795" s="25"/>
      <c r="HY795" s="25"/>
      <c r="HZ795" s="25"/>
      <c r="IA795" s="25"/>
      <c r="IB795" s="25"/>
      <c r="IC795" s="25"/>
      <c r="ID795" s="25"/>
      <c r="IE795" s="25"/>
      <c r="IF795" s="25"/>
      <c r="IG795" s="25"/>
      <c r="IH795" s="25"/>
      <c r="II795" s="25"/>
      <c r="IJ795" s="25"/>
      <c r="IK795" s="25"/>
      <c r="IL795" s="25"/>
      <c r="IM795" s="25"/>
      <c r="IN795" s="25"/>
      <c r="IO795" s="25"/>
      <c r="IP795" s="25"/>
      <c r="IQ795" s="25"/>
      <c r="IR795" s="25"/>
      <c r="IS795" s="25"/>
      <c r="IT795" s="25"/>
      <c r="IU795" s="25"/>
      <c r="IV795" s="25"/>
      <c r="IW795" s="25"/>
      <c r="IX795" s="25"/>
      <c r="IY795" s="25"/>
      <c r="IZ795" s="25"/>
      <c r="JA795" s="25"/>
      <c r="JB795" s="25"/>
      <c r="JC795" s="25"/>
      <c r="JD795" s="25"/>
      <c r="JE795" s="25"/>
      <c r="JF795" s="25"/>
      <c r="JG795" s="25"/>
      <c r="JH795" s="25"/>
      <c r="JI795" s="25"/>
      <c r="JJ795" s="25"/>
      <c r="JK795" s="25"/>
      <c r="JL795" s="25"/>
      <c r="JM795" s="25"/>
      <c r="JN795" s="25"/>
      <c r="JO795" s="25"/>
      <c r="JP795" s="25"/>
      <c r="JQ795" s="25"/>
      <c r="JR795" s="25"/>
      <c r="JS795" s="25"/>
      <c r="JT795" s="25"/>
      <c r="JU795" s="25"/>
      <c r="JV795" s="25"/>
      <c r="JW795" s="25"/>
      <c r="JX795" s="25"/>
      <c r="JY795" s="25"/>
      <c r="JZ795" s="25"/>
      <c r="KA795" s="25"/>
      <c r="KB795" s="25"/>
      <c r="KC795" s="25"/>
      <c r="KD795" s="25"/>
      <c r="KE795" s="25"/>
      <c r="KF795" s="25"/>
      <c r="KG795" s="25"/>
      <c r="KH795" s="25"/>
      <c r="KI795" s="25"/>
      <c r="KJ795" s="25"/>
      <c r="KK795" s="25"/>
      <c r="KL795" s="25"/>
      <c r="KM795" s="25"/>
      <c r="KN795" s="25"/>
      <c r="KO795" s="25"/>
      <c r="KP795" s="25"/>
      <c r="KQ795" s="25"/>
      <c r="KR795" s="25"/>
      <c r="KS795" s="25"/>
      <c r="KT795" s="25"/>
      <c r="KU795" s="25"/>
      <c r="KV795" s="25"/>
      <c r="KW795" s="25"/>
      <c r="KX795" s="25"/>
      <c r="KY795" s="25"/>
      <c r="KZ795" s="25"/>
      <c r="LA795" s="25"/>
      <c r="LB795" s="25"/>
      <c r="LC795" s="25"/>
      <c r="LD795" s="25"/>
      <c r="LE795" s="25"/>
      <c r="LF795" s="25"/>
      <c r="LG795" s="25"/>
      <c r="LH795" s="25"/>
      <c r="LI795" s="25"/>
      <c r="LJ795" s="25"/>
      <c r="LK795" s="25"/>
      <c r="LL795" s="25"/>
      <c r="LM795" s="25"/>
      <c r="LN795" s="25"/>
      <c r="LO795" s="25"/>
      <c r="LP795" s="25"/>
      <c r="LQ795" s="25"/>
      <c r="LR795" s="25"/>
      <c r="LS795" s="25"/>
      <c r="LT795" s="25"/>
      <c r="LU795" s="25"/>
      <c r="LV795" s="25"/>
      <c r="LW795" s="25"/>
      <c r="LX795" s="25"/>
      <c r="LY795" s="25"/>
      <c r="LZ795" s="25"/>
      <c r="MA795" s="25"/>
      <c r="MB795" s="25"/>
      <c r="MC795" s="25"/>
      <c r="MD795" s="25"/>
      <c r="ME795" s="25"/>
      <c r="MF795" s="25"/>
      <c r="MG795" s="25"/>
      <c r="MH795" s="25"/>
      <c r="MI795" s="25"/>
      <c r="MJ795" s="25"/>
      <c r="MK795" s="25"/>
      <c r="ML795" s="25"/>
      <c r="MM795" s="25"/>
      <c r="MN795" s="25"/>
      <c r="MO795" s="25"/>
      <c r="MP795" s="25"/>
      <c r="MQ795" s="25"/>
      <c r="MR795" s="25"/>
      <c r="MS795" s="25"/>
      <c r="MT795" s="25"/>
      <c r="MU795" s="25"/>
      <c r="MV795" s="25"/>
      <c r="MW795" s="25"/>
      <c r="MX795" s="25"/>
      <c r="MY795" s="25"/>
      <c r="MZ795" s="25"/>
      <c r="NA795" s="25"/>
      <c r="NB795" s="25"/>
      <c r="NC795" s="25"/>
      <c r="ND795" s="25"/>
      <c r="NE795" s="25"/>
      <c r="NF795" s="25"/>
      <c r="NG795" s="25"/>
      <c r="NH795" s="25"/>
      <c r="NI795" s="25"/>
      <c r="NJ795" s="25"/>
      <c r="NK795" s="25"/>
      <c r="NL795" s="25"/>
      <c r="NM795" s="25"/>
      <c r="NN795" s="25"/>
      <c r="NO795" s="25"/>
      <c r="NP795" s="25"/>
      <c r="NQ795" s="25"/>
      <c r="NR795" s="25"/>
      <c r="NS795" s="25"/>
      <c r="NT795" s="25"/>
      <c r="NU795" s="25"/>
      <c r="NV795" s="25"/>
      <c r="NW795" s="25"/>
      <c r="NX795" s="25"/>
      <c r="NY795" s="25"/>
      <c r="NZ795" s="25"/>
      <c r="OA795" s="25"/>
      <c r="OB795" s="25"/>
      <c r="OC795" s="25"/>
      <c r="OD795" s="25"/>
      <c r="OE795" s="25"/>
      <c r="OF795" s="25"/>
      <c r="OG795" s="25"/>
      <c r="OH795" s="25"/>
      <c r="OI795" s="25"/>
      <c r="OJ795" s="25"/>
      <c r="OK795" s="25"/>
      <c r="OL795" s="25"/>
      <c r="OM795" s="25"/>
      <c r="ON795" s="25"/>
      <c r="OO795" s="25"/>
      <c r="OP795" s="25"/>
      <c r="OQ795" s="25"/>
      <c r="OR795" s="25"/>
      <c r="OS795" s="25"/>
      <c r="OT795" s="25"/>
      <c r="OU795" s="25"/>
      <c r="OV795" s="25"/>
      <c r="OW795" s="25"/>
      <c r="OX795" s="25"/>
      <c r="OY795" s="25"/>
      <c r="OZ795" s="25"/>
      <c r="PA795" s="25"/>
      <c r="PB795" s="25"/>
      <c r="PC795" s="25"/>
      <c r="PD795" s="25"/>
      <c r="PE795" s="25"/>
    </row>
    <row r="796" spans="1:42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  <c r="FZ796" s="25"/>
      <c r="GA796" s="25"/>
      <c r="GB796" s="25"/>
      <c r="GC796" s="25"/>
      <c r="GD796" s="25"/>
      <c r="GE796" s="25"/>
      <c r="GF796" s="25"/>
      <c r="GG796" s="25"/>
      <c r="GH796" s="25"/>
      <c r="GI796" s="25"/>
      <c r="GJ796" s="25"/>
      <c r="GK796" s="25"/>
      <c r="GL796" s="25"/>
      <c r="GM796" s="25"/>
      <c r="GN796" s="25"/>
      <c r="GO796" s="25"/>
      <c r="GP796" s="25"/>
      <c r="GQ796" s="25"/>
      <c r="GR796" s="25"/>
      <c r="GS796" s="25"/>
      <c r="GT796" s="25"/>
      <c r="GU796" s="25"/>
      <c r="GV796" s="25"/>
      <c r="GW796" s="25"/>
      <c r="GX796" s="25"/>
      <c r="GY796" s="25"/>
      <c r="GZ796" s="25"/>
      <c r="HA796" s="25"/>
      <c r="HB796" s="25"/>
      <c r="HC796" s="25"/>
      <c r="HD796" s="25"/>
      <c r="HE796" s="25"/>
      <c r="HF796" s="25"/>
      <c r="HG796" s="25"/>
      <c r="HH796" s="25"/>
      <c r="HI796" s="25"/>
      <c r="HJ796" s="25"/>
      <c r="HK796" s="25"/>
      <c r="HL796" s="25"/>
      <c r="HM796" s="25"/>
      <c r="HN796" s="25"/>
      <c r="HO796" s="25"/>
      <c r="HP796" s="25"/>
      <c r="HQ796" s="25"/>
      <c r="HR796" s="25"/>
      <c r="HS796" s="25"/>
      <c r="HT796" s="25"/>
      <c r="HU796" s="25"/>
      <c r="HV796" s="25"/>
      <c r="HW796" s="25"/>
      <c r="HX796" s="25"/>
      <c r="HY796" s="25"/>
      <c r="HZ796" s="25"/>
      <c r="IA796" s="25"/>
      <c r="IB796" s="25"/>
      <c r="IC796" s="25"/>
      <c r="ID796" s="25"/>
      <c r="IE796" s="25"/>
      <c r="IF796" s="25"/>
      <c r="IG796" s="25"/>
      <c r="IH796" s="25"/>
      <c r="II796" s="25"/>
      <c r="IJ796" s="25"/>
      <c r="IK796" s="25"/>
      <c r="IL796" s="25"/>
      <c r="IM796" s="25"/>
      <c r="IN796" s="25"/>
      <c r="IO796" s="25"/>
      <c r="IP796" s="25"/>
      <c r="IQ796" s="25"/>
      <c r="IR796" s="25"/>
      <c r="IS796" s="25"/>
      <c r="IT796" s="25"/>
      <c r="IU796" s="25"/>
      <c r="IV796" s="25"/>
      <c r="IW796" s="25"/>
      <c r="IX796" s="25"/>
      <c r="IY796" s="25"/>
      <c r="IZ796" s="25"/>
      <c r="JA796" s="25"/>
      <c r="JB796" s="25"/>
      <c r="JC796" s="25"/>
      <c r="JD796" s="25"/>
      <c r="JE796" s="25"/>
      <c r="JF796" s="25"/>
      <c r="JG796" s="25"/>
      <c r="JH796" s="25"/>
      <c r="JI796" s="25"/>
      <c r="JJ796" s="25"/>
      <c r="JK796" s="25"/>
      <c r="JL796" s="25"/>
      <c r="JM796" s="25"/>
      <c r="JN796" s="25"/>
      <c r="JO796" s="25"/>
      <c r="JP796" s="25"/>
      <c r="JQ796" s="25"/>
      <c r="JR796" s="25"/>
      <c r="JS796" s="25"/>
      <c r="JT796" s="25"/>
      <c r="JU796" s="25"/>
      <c r="JV796" s="25"/>
      <c r="JW796" s="25"/>
      <c r="JX796" s="25"/>
      <c r="JY796" s="25"/>
      <c r="JZ796" s="25"/>
      <c r="KA796" s="25"/>
      <c r="KB796" s="25"/>
      <c r="KC796" s="25"/>
      <c r="KD796" s="25"/>
      <c r="KE796" s="25"/>
      <c r="KF796" s="25"/>
      <c r="KG796" s="25"/>
      <c r="KH796" s="25"/>
      <c r="KI796" s="25"/>
      <c r="KJ796" s="25"/>
      <c r="KK796" s="25"/>
      <c r="KL796" s="25"/>
      <c r="KM796" s="25"/>
      <c r="KN796" s="25"/>
      <c r="KO796" s="25"/>
      <c r="KP796" s="25"/>
      <c r="KQ796" s="25"/>
      <c r="KR796" s="25"/>
      <c r="KS796" s="25"/>
      <c r="KT796" s="25"/>
      <c r="KU796" s="25"/>
      <c r="KV796" s="25"/>
      <c r="KW796" s="25"/>
      <c r="KX796" s="25"/>
      <c r="KY796" s="25"/>
      <c r="KZ796" s="25"/>
      <c r="LA796" s="25"/>
      <c r="LB796" s="25"/>
      <c r="LC796" s="25"/>
      <c r="LD796" s="25"/>
      <c r="LE796" s="25"/>
      <c r="LF796" s="25"/>
      <c r="LG796" s="25"/>
      <c r="LH796" s="25"/>
      <c r="LI796" s="25"/>
      <c r="LJ796" s="25"/>
      <c r="LK796" s="25"/>
      <c r="LL796" s="25"/>
      <c r="LM796" s="25"/>
      <c r="LN796" s="25"/>
      <c r="LO796" s="25"/>
      <c r="LP796" s="25"/>
      <c r="LQ796" s="25"/>
      <c r="LR796" s="25"/>
      <c r="LS796" s="25"/>
      <c r="LT796" s="25"/>
      <c r="LU796" s="25"/>
      <c r="LV796" s="25"/>
      <c r="LW796" s="25"/>
      <c r="LX796" s="25"/>
      <c r="LY796" s="25"/>
      <c r="LZ796" s="25"/>
      <c r="MA796" s="25"/>
      <c r="MB796" s="25"/>
      <c r="MC796" s="25"/>
      <c r="MD796" s="25"/>
      <c r="ME796" s="25"/>
      <c r="MF796" s="25"/>
      <c r="MG796" s="25"/>
      <c r="MH796" s="25"/>
      <c r="MI796" s="25"/>
      <c r="MJ796" s="25"/>
      <c r="MK796" s="25"/>
      <c r="ML796" s="25"/>
      <c r="MM796" s="25"/>
      <c r="MN796" s="25"/>
      <c r="MO796" s="25"/>
      <c r="MP796" s="25"/>
      <c r="MQ796" s="25"/>
      <c r="MR796" s="25"/>
      <c r="MS796" s="25"/>
      <c r="MT796" s="25"/>
      <c r="MU796" s="25"/>
      <c r="MV796" s="25"/>
      <c r="MW796" s="25"/>
      <c r="MX796" s="25"/>
      <c r="MY796" s="25"/>
      <c r="MZ796" s="25"/>
      <c r="NA796" s="25"/>
      <c r="NB796" s="25"/>
      <c r="NC796" s="25"/>
      <c r="ND796" s="25"/>
      <c r="NE796" s="25"/>
      <c r="NF796" s="25"/>
      <c r="NG796" s="25"/>
      <c r="NH796" s="25"/>
      <c r="NI796" s="25"/>
      <c r="NJ796" s="25"/>
      <c r="NK796" s="25"/>
      <c r="NL796" s="25"/>
      <c r="NM796" s="25"/>
      <c r="NN796" s="25"/>
      <c r="NO796" s="25"/>
      <c r="NP796" s="25"/>
      <c r="NQ796" s="25"/>
      <c r="NR796" s="25"/>
      <c r="NS796" s="25"/>
      <c r="NT796" s="25"/>
      <c r="NU796" s="25"/>
      <c r="NV796" s="25"/>
      <c r="NW796" s="25"/>
      <c r="NX796" s="25"/>
      <c r="NY796" s="25"/>
      <c r="NZ796" s="25"/>
      <c r="OA796" s="25"/>
      <c r="OB796" s="25"/>
      <c r="OC796" s="25"/>
      <c r="OD796" s="25"/>
      <c r="OE796" s="25"/>
      <c r="OF796" s="25"/>
      <c r="OG796" s="25"/>
      <c r="OH796" s="25"/>
      <c r="OI796" s="25"/>
      <c r="OJ796" s="25"/>
      <c r="OK796" s="25"/>
      <c r="OL796" s="25"/>
      <c r="OM796" s="25"/>
      <c r="ON796" s="25"/>
      <c r="OO796" s="25"/>
      <c r="OP796" s="25"/>
      <c r="OQ796" s="25"/>
      <c r="OR796" s="25"/>
      <c r="OS796" s="25"/>
      <c r="OT796" s="25"/>
      <c r="OU796" s="25"/>
      <c r="OV796" s="25"/>
      <c r="OW796" s="25"/>
      <c r="OX796" s="25"/>
      <c r="OY796" s="25"/>
      <c r="OZ796" s="25"/>
      <c r="PA796" s="25"/>
      <c r="PB796" s="25"/>
      <c r="PC796" s="25"/>
      <c r="PD796" s="25"/>
      <c r="PE796" s="25"/>
    </row>
    <row r="797" spans="1:42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  <c r="JT797" s="25"/>
      <c r="JU797" s="25"/>
      <c r="JV797" s="25"/>
      <c r="JW797" s="25"/>
      <c r="JX797" s="25"/>
      <c r="JY797" s="25"/>
      <c r="JZ797" s="25"/>
      <c r="KA797" s="25"/>
      <c r="KB797" s="25"/>
      <c r="KC797" s="25"/>
      <c r="KD797" s="25"/>
      <c r="KE797" s="25"/>
      <c r="KF797" s="25"/>
      <c r="KG797" s="25"/>
      <c r="KH797" s="25"/>
      <c r="KI797" s="25"/>
      <c r="KJ797" s="25"/>
      <c r="KK797" s="25"/>
      <c r="KL797" s="25"/>
      <c r="KM797" s="25"/>
      <c r="KN797" s="25"/>
      <c r="KO797" s="25"/>
      <c r="KP797" s="25"/>
      <c r="KQ797" s="25"/>
      <c r="KR797" s="25"/>
      <c r="KS797" s="25"/>
      <c r="KT797" s="25"/>
      <c r="KU797" s="25"/>
      <c r="KV797" s="25"/>
      <c r="KW797" s="25"/>
      <c r="KX797" s="25"/>
      <c r="KY797" s="25"/>
      <c r="KZ797" s="25"/>
      <c r="LA797" s="25"/>
      <c r="LB797" s="25"/>
      <c r="LC797" s="25"/>
      <c r="LD797" s="25"/>
      <c r="LE797" s="25"/>
      <c r="LF797" s="25"/>
      <c r="LG797" s="25"/>
      <c r="LH797" s="25"/>
      <c r="LI797" s="25"/>
      <c r="LJ797" s="25"/>
      <c r="LK797" s="25"/>
      <c r="LL797" s="25"/>
      <c r="LM797" s="25"/>
      <c r="LN797" s="25"/>
      <c r="LO797" s="25"/>
      <c r="LP797" s="25"/>
      <c r="LQ797" s="25"/>
      <c r="LR797" s="25"/>
      <c r="LS797" s="25"/>
      <c r="LT797" s="25"/>
      <c r="LU797" s="25"/>
      <c r="LV797" s="25"/>
      <c r="LW797" s="25"/>
      <c r="LX797" s="25"/>
      <c r="LY797" s="25"/>
      <c r="LZ797" s="25"/>
      <c r="MA797" s="25"/>
      <c r="MB797" s="25"/>
      <c r="MC797" s="25"/>
      <c r="MD797" s="25"/>
      <c r="ME797" s="25"/>
      <c r="MF797" s="25"/>
      <c r="MG797" s="25"/>
      <c r="MH797" s="25"/>
      <c r="MI797" s="25"/>
      <c r="MJ797" s="25"/>
      <c r="MK797" s="25"/>
      <c r="ML797" s="25"/>
      <c r="MM797" s="25"/>
      <c r="MN797" s="25"/>
      <c r="MO797" s="25"/>
      <c r="MP797" s="25"/>
      <c r="MQ797" s="25"/>
      <c r="MR797" s="25"/>
      <c r="MS797" s="25"/>
      <c r="MT797" s="25"/>
      <c r="MU797" s="25"/>
      <c r="MV797" s="25"/>
      <c r="MW797" s="25"/>
      <c r="MX797" s="25"/>
      <c r="MY797" s="25"/>
      <c r="MZ797" s="25"/>
      <c r="NA797" s="25"/>
      <c r="NB797" s="25"/>
      <c r="NC797" s="25"/>
      <c r="ND797" s="25"/>
      <c r="NE797" s="25"/>
      <c r="NF797" s="25"/>
      <c r="NG797" s="25"/>
      <c r="NH797" s="25"/>
      <c r="NI797" s="25"/>
      <c r="NJ797" s="25"/>
      <c r="NK797" s="25"/>
      <c r="NL797" s="25"/>
      <c r="NM797" s="25"/>
      <c r="NN797" s="25"/>
      <c r="NO797" s="25"/>
      <c r="NP797" s="25"/>
      <c r="NQ797" s="25"/>
      <c r="NR797" s="25"/>
      <c r="NS797" s="25"/>
      <c r="NT797" s="25"/>
      <c r="NU797" s="25"/>
      <c r="NV797" s="25"/>
      <c r="NW797" s="25"/>
      <c r="NX797" s="25"/>
      <c r="NY797" s="25"/>
      <c r="NZ797" s="25"/>
      <c r="OA797" s="25"/>
      <c r="OB797" s="25"/>
      <c r="OC797" s="25"/>
      <c r="OD797" s="25"/>
      <c r="OE797" s="25"/>
      <c r="OF797" s="25"/>
      <c r="OG797" s="25"/>
      <c r="OH797" s="25"/>
      <c r="OI797" s="25"/>
      <c r="OJ797" s="25"/>
      <c r="OK797" s="25"/>
      <c r="OL797" s="25"/>
      <c r="OM797" s="25"/>
      <c r="ON797" s="25"/>
      <c r="OO797" s="25"/>
      <c r="OP797" s="25"/>
      <c r="OQ797" s="25"/>
      <c r="OR797" s="25"/>
      <c r="OS797" s="25"/>
      <c r="OT797" s="25"/>
      <c r="OU797" s="25"/>
      <c r="OV797" s="25"/>
      <c r="OW797" s="25"/>
      <c r="OX797" s="25"/>
      <c r="OY797" s="25"/>
      <c r="OZ797" s="25"/>
      <c r="PA797" s="25"/>
      <c r="PB797" s="25"/>
      <c r="PC797" s="25"/>
      <c r="PD797" s="25"/>
      <c r="PE797" s="25"/>
    </row>
    <row r="798" spans="1:42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  <c r="JT798" s="25"/>
      <c r="JU798" s="25"/>
      <c r="JV798" s="25"/>
      <c r="JW798" s="25"/>
      <c r="JX798" s="25"/>
      <c r="JY798" s="25"/>
      <c r="JZ798" s="25"/>
      <c r="KA798" s="25"/>
      <c r="KB798" s="25"/>
      <c r="KC798" s="25"/>
      <c r="KD798" s="25"/>
      <c r="KE798" s="25"/>
      <c r="KF798" s="25"/>
      <c r="KG798" s="25"/>
      <c r="KH798" s="25"/>
      <c r="KI798" s="25"/>
      <c r="KJ798" s="25"/>
      <c r="KK798" s="25"/>
      <c r="KL798" s="25"/>
      <c r="KM798" s="25"/>
      <c r="KN798" s="25"/>
      <c r="KO798" s="25"/>
      <c r="KP798" s="25"/>
      <c r="KQ798" s="25"/>
      <c r="KR798" s="25"/>
      <c r="KS798" s="25"/>
      <c r="KT798" s="25"/>
      <c r="KU798" s="25"/>
      <c r="KV798" s="25"/>
      <c r="KW798" s="25"/>
      <c r="KX798" s="25"/>
      <c r="KY798" s="25"/>
      <c r="KZ798" s="25"/>
      <c r="LA798" s="25"/>
      <c r="LB798" s="25"/>
      <c r="LC798" s="25"/>
      <c r="LD798" s="25"/>
      <c r="LE798" s="25"/>
      <c r="LF798" s="25"/>
      <c r="LG798" s="25"/>
      <c r="LH798" s="25"/>
      <c r="LI798" s="25"/>
      <c r="LJ798" s="25"/>
      <c r="LK798" s="25"/>
      <c r="LL798" s="25"/>
      <c r="LM798" s="25"/>
      <c r="LN798" s="25"/>
      <c r="LO798" s="25"/>
      <c r="LP798" s="25"/>
      <c r="LQ798" s="25"/>
      <c r="LR798" s="25"/>
      <c r="LS798" s="25"/>
      <c r="LT798" s="25"/>
      <c r="LU798" s="25"/>
      <c r="LV798" s="25"/>
      <c r="LW798" s="25"/>
      <c r="LX798" s="25"/>
      <c r="LY798" s="25"/>
      <c r="LZ798" s="25"/>
      <c r="MA798" s="25"/>
      <c r="MB798" s="25"/>
      <c r="MC798" s="25"/>
      <c r="MD798" s="25"/>
      <c r="ME798" s="25"/>
      <c r="MF798" s="25"/>
      <c r="MG798" s="25"/>
      <c r="MH798" s="25"/>
      <c r="MI798" s="25"/>
      <c r="MJ798" s="25"/>
      <c r="MK798" s="25"/>
      <c r="ML798" s="25"/>
      <c r="MM798" s="25"/>
      <c r="MN798" s="25"/>
      <c r="MO798" s="25"/>
      <c r="MP798" s="25"/>
      <c r="MQ798" s="25"/>
      <c r="MR798" s="25"/>
      <c r="MS798" s="25"/>
      <c r="MT798" s="25"/>
      <c r="MU798" s="25"/>
      <c r="MV798" s="25"/>
      <c r="MW798" s="25"/>
      <c r="MX798" s="25"/>
      <c r="MY798" s="25"/>
      <c r="MZ798" s="25"/>
      <c r="NA798" s="25"/>
      <c r="NB798" s="25"/>
      <c r="NC798" s="25"/>
      <c r="ND798" s="25"/>
      <c r="NE798" s="25"/>
      <c r="NF798" s="25"/>
      <c r="NG798" s="25"/>
      <c r="NH798" s="25"/>
      <c r="NI798" s="25"/>
      <c r="NJ798" s="25"/>
      <c r="NK798" s="25"/>
      <c r="NL798" s="25"/>
      <c r="NM798" s="25"/>
      <c r="NN798" s="25"/>
      <c r="NO798" s="25"/>
      <c r="NP798" s="25"/>
      <c r="NQ798" s="25"/>
      <c r="NR798" s="25"/>
      <c r="NS798" s="25"/>
      <c r="NT798" s="25"/>
      <c r="NU798" s="25"/>
      <c r="NV798" s="25"/>
      <c r="NW798" s="25"/>
      <c r="NX798" s="25"/>
      <c r="NY798" s="25"/>
      <c r="NZ798" s="25"/>
      <c r="OA798" s="25"/>
      <c r="OB798" s="25"/>
      <c r="OC798" s="25"/>
      <c r="OD798" s="25"/>
      <c r="OE798" s="25"/>
      <c r="OF798" s="25"/>
      <c r="OG798" s="25"/>
      <c r="OH798" s="25"/>
      <c r="OI798" s="25"/>
      <c r="OJ798" s="25"/>
      <c r="OK798" s="25"/>
      <c r="OL798" s="25"/>
      <c r="OM798" s="25"/>
      <c r="ON798" s="25"/>
      <c r="OO798" s="25"/>
      <c r="OP798" s="25"/>
      <c r="OQ798" s="25"/>
      <c r="OR798" s="25"/>
      <c r="OS798" s="25"/>
      <c r="OT798" s="25"/>
      <c r="OU798" s="25"/>
      <c r="OV798" s="25"/>
      <c r="OW798" s="25"/>
      <c r="OX798" s="25"/>
      <c r="OY798" s="25"/>
      <c r="OZ798" s="25"/>
      <c r="PA798" s="25"/>
      <c r="PB798" s="25"/>
      <c r="PC798" s="25"/>
      <c r="PD798" s="25"/>
      <c r="PE798" s="25"/>
    </row>
    <row r="799" spans="1:42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  <c r="JT799" s="25"/>
      <c r="JU799" s="25"/>
      <c r="JV799" s="25"/>
      <c r="JW799" s="25"/>
      <c r="JX799" s="25"/>
      <c r="JY799" s="25"/>
      <c r="JZ799" s="25"/>
      <c r="KA799" s="25"/>
      <c r="KB799" s="25"/>
      <c r="KC799" s="25"/>
      <c r="KD799" s="25"/>
      <c r="KE799" s="25"/>
      <c r="KF799" s="25"/>
      <c r="KG799" s="25"/>
      <c r="KH799" s="25"/>
      <c r="KI799" s="25"/>
      <c r="KJ799" s="25"/>
      <c r="KK799" s="25"/>
      <c r="KL799" s="25"/>
      <c r="KM799" s="25"/>
      <c r="KN799" s="25"/>
      <c r="KO799" s="25"/>
      <c r="KP799" s="25"/>
      <c r="KQ799" s="25"/>
      <c r="KR799" s="25"/>
      <c r="KS799" s="25"/>
      <c r="KT799" s="25"/>
      <c r="KU799" s="25"/>
      <c r="KV799" s="25"/>
      <c r="KW799" s="25"/>
      <c r="KX799" s="25"/>
      <c r="KY799" s="25"/>
      <c r="KZ799" s="25"/>
      <c r="LA799" s="25"/>
      <c r="LB799" s="25"/>
      <c r="LC799" s="25"/>
      <c r="LD799" s="25"/>
      <c r="LE799" s="25"/>
      <c r="LF799" s="25"/>
      <c r="LG799" s="25"/>
      <c r="LH799" s="25"/>
      <c r="LI799" s="25"/>
      <c r="LJ799" s="25"/>
      <c r="LK799" s="25"/>
      <c r="LL799" s="25"/>
      <c r="LM799" s="25"/>
      <c r="LN799" s="25"/>
      <c r="LO799" s="25"/>
      <c r="LP799" s="25"/>
      <c r="LQ799" s="25"/>
      <c r="LR799" s="25"/>
      <c r="LS799" s="25"/>
      <c r="LT799" s="25"/>
      <c r="LU799" s="25"/>
      <c r="LV799" s="25"/>
      <c r="LW799" s="25"/>
      <c r="LX799" s="25"/>
      <c r="LY799" s="25"/>
      <c r="LZ799" s="25"/>
      <c r="MA799" s="25"/>
      <c r="MB799" s="25"/>
      <c r="MC799" s="25"/>
      <c r="MD799" s="25"/>
      <c r="ME799" s="25"/>
      <c r="MF799" s="25"/>
      <c r="MG799" s="25"/>
      <c r="MH799" s="25"/>
      <c r="MI799" s="25"/>
      <c r="MJ799" s="25"/>
      <c r="MK799" s="25"/>
      <c r="ML799" s="25"/>
      <c r="MM799" s="25"/>
      <c r="MN799" s="25"/>
      <c r="MO799" s="25"/>
      <c r="MP799" s="25"/>
      <c r="MQ799" s="25"/>
      <c r="MR799" s="25"/>
      <c r="MS799" s="25"/>
      <c r="MT799" s="25"/>
      <c r="MU799" s="25"/>
      <c r="MV799" s="25"/>
      <c r="MW799" s="25"/>
      <c r="MX799" s="25"/>
      <c r="MY799" s="25"/>
      <c r="MZ799" s="25"/>
      <c r="NA799" s="25"/>
      <c r="NB799" s="25"/>
      <c r="NC799" s="25"/>
      <c r="ND799" s="25"/>
      <c r="NE799" s="25"/>
      <c r="NF799" s="25"/>
      <c r="NG799" s="25"/>
      <c r="NH799" s="25"/>
      <c r="NI799" s="25"/>
      <c r="NJ799" s="25"/>
      <c r="NK799" s="25"/>
      <c r="NL799" s="25"/>
      <c r="NM799" s="25"/>
      <c r="NN799" s="25"/>
      <c r="NO799" s="25"/>
      <c r="NP799" s="25"/>
      <c r="NQ799" s="25"/>
      <c r="NR799" s="25"/>
      <c r="NS799" s="25"/>
      <c r="NT799" s="25"/>
      <c r="NU799" s="25"/>
      <c r="NV799" s="25"/>
      <c r="NW799" s="25"/>
      <c r="NX799" s="25"/>
      <c r="NY799" s="25"/>
      <c r="NZ799" s="25"/>
      <c r="OA799" s="25"/>
      <c r="OB799" s="25"/>
      <c r="OC799" s="25"/>
      <c r="OD799" s="25"/>
      <c r="OE799" s="25"/>
      <c r="OF799" s="25"/>
      <c r="OG799" s="25"/>
      <c r="OH799" s="25"/>
      <c r="OI799" s="25"/>
      <c r="OJ799" s="25"/>
      <c r="OK799" s="25"/>
      <c r="OL799" s="25"/>
      <c r="OM799" s="25"/>
      <c r="ON799" s="25"/>
      <c r="OO799" s="25"/>
      <c r="OP799" s="25"/>
      <c r="OQ799" s="25"/>
      <c r="OR799" s="25"/>
      <c r="OS799" s="25"/>
      <c r="OT799" s="25"/>
      <c r="OU799" s="25"/>
      <c r="OV799" s="25"/>
      <c r="OW799" s="25"/>
      <c r="OX799" s="25"/>
      <c r="OY799" s="25"/>
      <c r="OZ799" s="25"/>
      <c r="PA799" s="25"/>
      <c r="PB799" s="25"/>
      <c r="PC799" s="25"/>
      <c r="PD799" s="25"/>
      <c r="PE799" s="25"/>
    </row>
    <row r="800" spans="1:42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  <c r="JT800" s="25"/>
      <c r="JU800" s="25"/>
      <c r="JV800" s="25"/>
      <c r="JW800" s="25"/>
      <c r="JX800" s="25"/>
      <c r="JY800" s="25"/>
      <c r="JZ800" s="25"/>
      <c r="KA800" s="25"/>
      <c r="KB800" s="25"/>
      <c r="KC800" s="25"/>
      <c r="KD800" s="25"/>
      <c r="KE800" s="25"/>
      <c r="KF800" s="25"/>
      <c r="KG800" s="25"/>
      <c r="KH800" s="25"/>
      <c r="KI800" s="25"/>
      <c r="KJ800" s="25"/>
      <c r="KK800" s="25"/>
      <c r="KL800" s="25"/>
      <c r="KM800" s="25"/>
      <c r="KN800" s="25"/>
      <c r="KO800" s="25"/>
      <c r="KP800" s="25"/>
      <c r="KQ800" s="25"/>
      <c r="KR800" s="25"/>
      <c r="KS800" s="25"/>
      <c r="KT800" s="25"/>
      <c r="KU800" s="25"/>
      <c r="KV800" s="25"/>
      <c r="KW800" s="25"/>
      <c r="KX800" s="25"/>
      <c r="KY800" s="25"/>
      <c r="KZ800" s="25"/>
      <c r="LA800" s="25"/>
      <c r="LB800" s="25"/>
      <c r="LC800" s="25"/>
      <c r="LD800" s="25"/>
      <c r="LE800" s="25"/>
      <c r="LF800" s="25"/>
      <c r="LG800" s="25"/>
      <c r="LH800" s="25"/>
      <c r="LI800" s="25"/>
      <c r="LJ800" s="25"/>
      <c r="LK800" s="25"/>
      <c r="LL800" s="25"/>
      <c r="LM800" s="25"/>
      <c r="LN800" s="25"/>
      <c r="LO800" s="25"/>
      <c r="LP800" s="25"/>
      <c r="LQ800" s="25"/>
      <c r="LR800" s="25"/>
      <c r="LS800" s="25"/>
      <c r="LT800" s="25"/>
      <c r="LU800" s="25"/>
      <c r="LV800" s="25"/>
      <c r="LW800" s="25"/>
      <c r="LX800" s="25"/>
      <c r="LY800" s="25"/>
      <c r="LZ800" s="25"/>
      <c r="MA800" s="25"/>
      <c r="MB800" s="25"/>
      <c r="MC800" s="25"/>
      <c r="MD800" s="25"/>
      <c r="ME800" s="25"/>
      <c r="MF800" s="25"/>
      <c r="MG800" s="25"/>
      <c r="MH800" s="25"/>
      <c r="MI800" s="25"/>
      <c r="MJ800" s="25"/>
      <c r="MK800" s="25"/>
      <c r="ML800" s="25"/>
      <c r="MM800" s="25"/>
      <c r="MN800" s="25"/>
      <c r="MO800" s="25"/>
      <c r="MP800" s="25"/>
      <c r="MQ800" s="25"/>
      <c r="MR800" s="25"/>
      <c r="MS800" s="25"/>
      <c r="MT800" s="25"/>
      <c r="MU800" s="25"/>
      <c r="MV800" s="25"/>
      <c r="MW800" s="25"/>
      <c r="MX800" s="25"/>
      <c r="MY800" s="25"/>
      <c r="MZ800" s="25"/>
      <c r="NA800" s="25"/>
      <c r="NB800" s="25"/>
      <c r="NC800" s="25"/>
      <c r="ND800" s="25"/>
      <c r="NE800" s="25"/>
      <c r="NF800" s="25"/>
      <c r="NG800" s="25"/>
      <c r="NH800" s="25"/>
      <c r="NI800" s="25"/>
      <c r="NJ800" s="25"/>
      <c r="NK800" s="25"/>
      <c r="NL800" s="25"/>
      <c r="NM800" s="25"/>
      <c r="NN800" s="25"/>
      <c r="NO800" s="25"/>
      <c r="NP800" s="25"/>
      <c r="NQ800" s="25"/>
      <c r="NR800" s="25"/>
      <c r="NS800" s="25"/>
      <c r="NT800" s="25"/>
      <c r="NU800" s="25"/>
      <c r="NV800" s="25"/>
      <c r="NW800" s="25"/>
      <c r="NX800" s="25"/>
      <c r="NY800" s="25"/>
      <c r="NZ800" s="25"/>
      <c r="OA800" s="25"/>
      <c r="OB800" s="25"/>
      <c r="OC800" s="25"/>
      <c r="OD800" s="25"/>
      <c r="OE800" s="25"/>
      <c r="OF800" s="25"/>
      <c r="OG800" s="25"/>
      <c r="OH800" s="25"/>
      <c r="OI800" s="25"/>
      <c r="OJ800" s="25"/>
      <c r="OK800" s="25"/>
      <c r="OL800" s="25"/>
      <c r="OM800" s="25"/>
      <c r="ON800" s="25"/>
      <c r="OO800" s="25"/>
      <c r="OP800" s="25"/>
      <c r="OQ800" s="25"/>
      <c r="OR800" s="25"/>
      <c r="OS800" s="25"/>
      <c r="OT800" s="25"/>
      <c r="OU800" s="25"/>
      <c r="OV800" s="25"/>
      <c r="OW800" s="25"/>
      <c r="OX800" s="25"/>
      <c r="OY800" s="25"/>
      <c r="OZ800" s="25"/>
      <c r="PA800" s="25"/>
      <c r="PB800" s="25"/>
      <c r="PC800" s="25"/>
      <c r="PD800" s="25"/>
      <c r="PE800" s="25"/>
    </row>
    <row r="801" spans="1:42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  <c r="JT801" s="25"/>
      <c r="JU801" s="25"/>
      <c r="JV801" s="25"/>
      <c r="JW801" s="25"/>
      <c r="JX801" s="25"/>
      <c r="JY801" s="25"/>
      <c r="JZ801" s="25"/>
      <c r="KA801" s="25"/>
      <c r="KB801" s="25"/>
      <c r="KC801" s="25"/>
      <c r="KD801" s="25"/>
      <c r="KE801" s="25"/>
      <c r="KF801" s="25"/>
      <c r="KG801" s="25"/>
      <c r="KH801" s="25"/>
      <c r="KI801" s="25"/>
      <c r="KJ801" s="25"/>
      <c r="KK801" s="25"/>
      <c r="KL801" s="25"/>
      <c r="KM801" s="25"/>
      <c r="KN801" s="25"/>
      <c r="KO801" s="25"/>
      <c r="KP801" s="25"/>
      <c r="KQ801" s="25"/>
      <c r="KR801" s="25"/>
      <c r="KS801" s="25"/>
      <c r="KT801" s="25"/>
      <c r="KU801" s="25"/>
      <c r="KV801" s="25"/>
      <c r="KW801" s="25"/>
      <c r="KX801" s="25"/>
      <c r="KY801" s="25"/>
      <c r="KZ801" s="25"/>
      <c r="LA801" s="25"/>
      <c r="LB801" s="25"/>
      <c r="LC801" s="25"/>
      <c r="LD801" s="25"/>
      <c r="LE801" s="25"/>
      <c r="LF801" s="25"/>
      <c r="LG801" s="25"/>
      <c r="LH801" s="25"/>
      <c r="LI801" s="25"/>
      <c r="LJ801" s="25"/>
      <c r="LK801" s="25"/>
      <c r="LL801" s="25"/>
      <c r="LM801" s="25"/>
      <c r="LN801" s="25"/>
      <c r="LO801" s="25"/>
      <c r="LP801" s="25"/>
      <c r="LQ801" s="25"/>
      <c r="LR801" s="25"/>
      <c r="LS801" s="25"/>
      <c r="LT801" s="25"/>
      <c r="LU801" s="25"/>
      <c r="LV801" s="25"/>
      <c r="LW801" s="25"/>
      <c r="LX801" s="25"/>
      <c r="LY801" s="25"/>
      <c r="LZ801" s="25"/>
      <c r="MA801" s="25"/>
      <c r="MB801" s="25"/>
      <c r="MC801" s="25"/>
      <c r="MD801" s="25"/>
      <c r="ME801" s="25"/>
      <c r="MF801" s="25"/>
      <c r="MG801" s="25"/>
      <c r="MH801" s="25"/>
      <c r="MI801" s="25"/>
      <c r="MJ801" s="25"/>
      <c r="MK801" s="25"/>
      <c r="ML801" s="25"/>
      <c r="MM801" s="25"/>
      <c r="MN801" s="25"/>
      <c r="MO801" s="25"/>
      <c r="MP801" s="25"/>
      <c r="MQ801" s="25"/>
      <c r="MR801" s="25"/>
      <c r="MS801" s="25"/>
      <c r="MT801" s="25"/>
      <c r="MU801" s="25"/>
      <c r="MV801" s="25"/>
      <c r="MW801" s="25"/>
      <c r="MX801" s="25"/>
      <c r="MY801" s="25"/>
      <c r="MZ801" s="25"/>
      <c r="NA801" s="25"/>
      <c r="NB801" s="25"/>
      <c r="NC801" s="25"/>
      <c r="ND801" s="25"/>
      <c r="NE801" s="25"/>
      <c r="NF801" s="25"/>
      <c r="NG801" s="25"/>
      <c r="NH801" s="25"/>
      <c r="NI801" s="25"/>
      <c r="NJ801" s="25"/>
      <c r="NK801" s="25"/>
      <c r="NL801" s="25"/>
      <c r="NM801" s="25"/>
      <c r="NN801" s="25"/>
      <c r="NO801" s="25"/>
      <c r="NP801" s="25"/>
      <c r="NQ801" s="25"/>
      <c r="NR801" s="25"/>
      <c r="NS801" s="25"/>
      <c r="NT801" s="25"/>
      <c r="NU801" s="25"/>
      <c r="NV801" s="25"/>
      <c r="NW801" s="25"/>
      <c r="NX801" s="25"/>
      <c r="NY801" s="25"/>
      <c r="NZ801" s="25"/>
      <c r="OA801" s="25"/>
      <c r="OB801" s="25"/>
      <c r="OC801" s="25"/>
      <c r="OD801" s="25"/>
      <c r="OE801" s="25"/>
      <c r="OF801" s="25"/>
      <c r="OG801" s="25"/>
      <c r="OH801" s="25"/>
      <c r="OI801" s="25"/>
      <c r="OJ801" s="25"/>
      <c r="OK801" s="25"/>
      <c r="OL801" s="25"/>
      <c r="OM801" s="25"/>
      <c r="ON801" s="25"/>
      <c r="OO801" s="25"/>
      <c r="OP801" s="25"/>
      <c r="OQ801" s="25"/>
      <c r="OR801" s="25"/>
      <c r="OS801" s="25"/>
      <c r="OT801" s="25"/>
      <c r="OU801" s="25"/>
      <c r="OV801" s="25"/>
      <c r="OW801" s="25"/>
      <c r="OX801" s="25"/>
      <c r="OY801" s="25"/>
      <c r="OZ801" s="25"/>
      <c r="PA801" s="25"/>
      <c r="PB801" s="25"/>
      <c r="PC801" s="25"/>
      <c r="PD801" s="25"/>
      <c r="PE801" s="25"/>
    </row>
    <row r="802" spans="1:42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  <c r="JT802" s="25"/>
      <c r="JU802" s="25"/>
      <c r="JV802" s="25"/>
      <c r="JW802" s="25"/>
      <c r="JX802" s="25"/>
      <c r="JY802" s="25"/>
      <c r="JZ802" s="25"/>
      <c r="KA802" s="25"/>
      <c r="KB802" s="25"/>
      <c r="KC802" s="25"/>
      <c r="KD802" s="25"/>
      <c r="KE802" s="25"/>
      <c r="KF802" s="25"/>
      <c r="KG802" s="25"/>
      <c r="KH802" s="25"/>
      <c r="KI802" s="25"/>
      <c r="KJ802" s="25"/>
      <c r="KK802" s="25"/>
      <c r="KL802" s="25"/>
      <c r="KM802" s="25"/>
      <c r="KN802" s="25"/>
      <c r="KO802" s="25"/>
      <c r="KP802" s="25"/>
      <c r="KQ802" s="25"/>
      <c r="KR802" s="25"/>
      <c r="KS802" s="25"/>
      <c r="KT802" s="25"/>
      <c r="KU802" s="25"/>
      <c r="KV802" s="25"/>
      <c r="KW802" s="25"/>
      <c r="KX802" s="25"/>
      <c r="KY802" s="25"/>
      <c r="KZ802" s="25"/>
      <c r="LA802" s="25"/>
      <c r="LB802" s="25"/>
      <c r="LC802" s="25"/>
      <c r="LD802" s="25"/>
      <c r="LE802" s="25"/>
      <c r="LF802" s="25"/>
      <c r="LG802" s="25"/>
      <c r="LH802" s="25"/>
      <c r="LI802" s="25"/>
      <c r="LJ802" s="25"/>
      <c r="LK802" s="25"/>
      <c r="LL802" s="25"/>
      <c r="LM802" s="25"/>
      <c r="LN802" s="25"/>
      <c r="LO802" s="25"/>
      <c r="LP802" s="25"/>
      <c r="LQ802" s="25"/>
      <c r="LR802" s="25"/>
      <c r="LS802" s="25"/>
      <c r="LT802" s="25"/>
      <c r="LU802" s="25"/>
      <c r="LV802" s="25"/>
      <c r="LW802" s="25"/>
      <c r="LX802" s="25"/>
      <c r="LY802" s="25"/>
      <c r="LZ802" s="25"/>
      <c r="MA802" s="25"/>
      <c r="MB802" s="25"/>
      <c r="MC802" s="25"/>
      <c r="MD802" s="25"/>
      <c r="ME802" s="25"/>
      <c r="MF802" s="25"/>
      <c r="MG802" s="25"/>
      <c r="MH802" s="25"/>
      <c r="MI802" s="25"/>
      <c r="MJ802" s="25"/>
      <c r="MK802" s="25"/>
      <c r="ML802" s="25"/>
      <c r="MM802" s="25"/>
      <c r="MN802" s="25"/>
      <c r="MO802" s="25"/>
      <c r="MP802" s="25"/>
      <c r="MQ802" s="25"/>
      <c r="MR802" s="25"/>
      <c r="MS802" s="25"/>
      <c r="MT802" s="25"/>
      <c r="MU802" s="25"/>
      <c r="MV802" s="25"/>
      <c r="MW802" s="25"/>
      <c r="MX802" s="25"/>
      <c r="MY802" s="25"/>
      <c r="MZ802" s="25"/>
      <c r="NA802" s="25"/>
      <c r="NB802" s="25"/>
      <c r="NC802" s="25"/>
      <c r="ND802" s="25"/>
      <c r="NE802" s="25"/>
      <c r="NF802" s="25"/>
      <c r="NG802" s="25"/>
      <c r="NH802" s="25"/>
      <c r="NI802" s="25"/>
      <c r="NJ802" s="25"/>
      <c r="NK802" s="25"/>
      <c r="NL802" s="25"/>
      <c r="NM802" s="25"/>
      <c r="NN802" s="25"/>
      <c r="NO802" s="25"/>
      <c r="NP802" s="25"/>
      <c r="NQ802" s="25"/>
      <c r="NR802" s="25"/>
      <c r="NS802" s="25"/>
      <c r="NT802" s="25"/>
      <c r="NU802" s="25"/>
      <c r="NV802" s="25"/>
      <c r="NW802" s="25"/>
      <c r="NX802" s="25"/>
      <c r="NY802" s="25"/>
      <c r="NZ802" s="25"/>
      <c r="OA802" s="25"/>
      <c r="OB802" s="25"/>
      <c r="OC802" s="25"/>
      <c r="OD802" s="25"/>
      <c r="OE802" s="25"/>
      <c r="OF802" s="25"/>
      <c r="OG802" s="25"/>
      <c r="OH802" s="25"/>
      <c r="OI802" s="25"/>
      <c r="OJ802" s="25"/>
      <c r="OK802" s="25"/>
      <c r="OL802" s="25"/>
      <c r="OM802" s="25"/>
      <c r="ON802" s="25"/>
      <c r="OO802" s="25"/>
      <c r="OP802" s="25"/>
      <c r="OQ802" s="25"/>
      <c r="OR802" s="25"/>
      <c r="OS802" s="25"/>
      <c r="OT802" s="25"/>
      <c r="OU802" s="25"/>
      <c r="OV802" s="25"/>
      <c r="OW802" s="25"/>
      <c r="OX802" s="25"/>
      <c r="OY802" s="25"/>
      <c r="OZ802" s="25"/>
      <c r="PA802" s="25"/>
      <c r="PB802" s="25"/>
      <c r="PC802" s="25"/>
      <c r="PD802" s="25"/>
      <c r="PE802" s="25"/>
    </row>
    <row r="803" spans="1:42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  <c r="JT803" s="25"/>
      <c r="JU803" s="25"/>
      <c r="JV803" s="25"/>
      <c r="JW803" s="25"/>
      <c r="JX803" s="25"/>
      <c r="JY803" s="25"/>
      <c r="JZ803" s="25"/>
      <c r="KA803" s="25"/>
      <c r="KB803" s="25"/>
      <c r="KC803" s="25"/>
      <c r="KD803" s="25"/>
      <c r="KE803" s="25"/>
      <c r="KF803" s="25"/>
      <c r="KG803" s="25"/>
      <c r="KH803" s="25"/>
      <c r="KI803" s="25"/>
      <c r="KJ803" s="25"/>
      <c r="KK803" s="25"/>
      <c r="KL803" s="25"/>
      <c r="KM803" s="25"/>
      <c r="KN803" s="25"/>
      <c r="KO803" s="25"/>
      <c r="KP803" s="25"/>
      <c r="KQ803" s="25"/>
      <c r="KR803" s="25"/>
      <c r="KS803" s="25"/>
      <c r="KT803" s="25"/>
      <c r="KU803" s="25"/>
      <c r="KV803" s="25"/>
      <c r="KW803" s="25"/>
      <c r="KX803" s="25"/>
      <c r="KY803" s="25"/>
      <c r="KZ803" s="25"/>
      <c r="LA803" s="25"/>
      <c r="LB803" s="25"/>
      <c r="LC803" s="25"/>
      <c r="LD803" s="25"/>
      <c r="LE803" s="25"/>
      <c r="LF803" s="25"/>
      <c r="LG803" s="25"/>
      <c r="LH803" s="25"/>
      <c r="LI803" s="25"/>
      <c r="LJ803" s="25"/>
      <c r="LK803" s="25"/>
      <c r="LL803" s="25"/>
      <c r="LM803" s="25"/>
      <c r="LN803" s="25"/>
      <c r="LO803" s="25"/>
      <c r="LP803" s="25"/>
      <c r="LQ803" s="25"/>
      <c r="LR803" s="25"/>
      <c r="LS803" s="25"/>
      <c r="LT803" s="25"/>
      <c r="LU803" s="25"/>
      <c r="LV803" s="25"/>
      <c r="LW803" s="25"/>
      <c r="LX803" s="25"/>
      <c r="LY803" s="25"/>
      <c r="LZ803" s="25"/>
      <c r="MA803" s="25"/>
      <c r="MB803" s="25"/>
      <c r="MC803" s="25"/>
      <c r="MD803" s="25"/>
      <c r="ME803" s="25"/>
      <c r="MF803" s="25"/>
      <c r="MG803" s="25"/>
      <c r="MH803" s="25"/>
      <c r="MI803" s="25"/>
      <c r="MJ803" s="25"/>
      <c r="MK803" s="25"/>
      <c r="ML803" s="25"/>
      <c r="MM803" s="25"/>
      <c r="MN803" s="25"/>
      <c r="MO803" s="25"/>
      <c r="MP803" s="25"/>
      <c r="MQ803" s="25"/>
      <c r="MR803" s="25"/>
      <c r="MS803" s="25"/>
      <c r="MT803" s="25"/>
      <c r="MU803" s="25"/>
      <c r="MV803" s="25"/>
      <c r="MW803" s="25"/>
      <c r="MX803" s="25"/>
      <c r="MY803" s="25"/>
      <c r="MZ803" s="25"/>
      <c r="NA803" s="25"/>
      <c r="NB803" s="25"/>
      <c r="NC803" s="25"/>
      <c r="ND803" s="25"/>
      <c r="NE803" s="25"/>
      <c r="NF803" s="25"/>
      <c r="NG803" s="25"/>
      <c r="NH803" s="25"/>
      <c r="NI803" s="25"/>
      <c r="NJ803" s="25"/>
      <c r="NK803" s="25"/>
      <c r="NL803" s="25"/>
      <c r="NM803" s="25"/>
      <c r="NN803" s="25"/>
      <c r="NO803" s="25"/>
      <c r="NP803" s="25"/>
      <c r="NQ803" s="25"/>
      <c r="NR803" s="25"/>
      <c r="NS803" s="25"/>
      <c r="NT803" s="25"/>
      <c r="NU803" s="25"/>
      <c r="NV803" s="25"/>
      <c r="NW803" s="25"/>
      <c r="NX803" s="25"/>
      <c r="NY803" s="25"/>
      <c r="NZ803" s="25"/>
      <c r="OA803" s="25"/>
      <c r="OB803" s="25"/>
      <c r="OC803" s="25"/>
      <c r="OD803" s="25"/>
      <c r="OE803" s="25"/>
      <c r="OF803" s="25"/>
      <c r="OG803" s="25"/>
      <c r="OH803" s="25"/>
      <c r="OI803" s="25"/>
      <c r="OJ803" s="25"/>
      <c r="OK803" s="25"/>
      <c r="OL803" s="25"/>
      <c r="OM803" s="25"/>
      <c r="ON803" s="25"/>
      <c r="OO803" s="25"/>
      <c r="OP803" s="25"/>
      <c r="OQ803" s="25"/>
      <c r="OR803" s="25"/>
      <c r="OS803" s="25"/>
      <c r="OT803" s="25"/>
      <c r="OU803" s="25"/>
      <c r="OV803" s="25"/>
      <c r="OW803" s="25"/>
      <c r="OX803" s="25"/>
      <c r="OY803" s="25"/>
      <c r="OZ803" s="25"/>
      <c r="PA803" s="25"/>
      <c r="PB803" s="25"/>
      <c r="PC803" s="25"/>
      <c r="PD803" s="25"/>
      <c r="PE803" s="25"/>
    </row>
    <row r="804" spans="1:42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  <c r="JT804" s="25"/>
      <c r="JU804" s="25"/>
      <c r="JV804" s="25"/>
      <c r="JW804" s="25"/>
      <c r="JX804" s="25"/>
      <c r="JY804" s="25"/>
      <c r="JZ804" s="25"/>
      <c r="KA804" s="25"/>
      <c r="KB804" s="25"/>
      <c r="KC804" s="25"/>
      <c r="KD804" s="25"/>
      <c r="KE804" s="25"/>
      <c r="KF804" s="25"/>
      <c r="KG804" s="25"/>
      <c r="KH804" s="25"/>
      <c r="KI804" s="25"/>
      <c r="KJ804" s="25"/>
      <c r="KK804" s="25"/>
      <c r="KL804" s="25"/>
      <c r="KM804" s="25"/>
      <c r="KN804" s="25"/>
      <c r="KO804" s="25"/>
      <c r="KP804" s="25"/>
      <c r="KQ804" s="25"/>
      <c r="KR804" s="25"/>
      <c r="KS804" s="25"/>
      <c r="KT804" s="25"/>
      <c r="KU804" s="25"/>
      <c r="KV804" s="25"/>
      <c r="KW804" s="25"/>
      <c r="KX804" s="25"/>
      <c r="KY804" s="25"/>
      <c r="KZ804" s="25"/>
      <c r="LA804" s="25"/>
      <c r="LB804" s="25"/>
      <c r="LC804" s="25"/>
      <c r="LD804" s="25"/>
      <c r="LE804" s="25"/>
      <c r="LF804" s="25"/>
      <c r="LG804" s="25"/>
      <c r="LH804" s="25"/>
      <c r="LI804" s="25"/>
      <c r="LJ804" s="25"/>
      <c r="LK804" s="25"/>
      <c r="LL804" s="25"/>
      <c r="LM804" s="25"/>
      <c r="LN804" s="25"/>
      <c r="LO804" s="25"/>
      <c r="LP804" s="25"/>
      <c r="LQ804" s="25"/>
      <c r="LR804" s="25"/>
      <c r="LS804" s="25"/>
      <c r="LT804" s="25"/>
      <c r="LU804" s="25"/>
      <c r="LV804" s="25"/>
      <c r="LW804" s="25"/>
      <c r="LX804" s="25"/>
      <c r="LY804" s="25"/>
      <c r="LZ804" s="25"/>
      <c r="MA804" s="25"/>
      <c r="MB804" s="25"/>
      <c r="MC804" s="25"/>
      <c r="MD804" s="25"/>
      <c r="ME804" s="25"/>
      <c r="MF804" s="25"/>
      <c r="MG804" s="25"/>
      <c r="MH804" s="25"/>
      <c r="MI804" s="25"/>
      <c r="MJ804" s="25"/>
      <c r="MK804" s="25"/>
      <c r="ML804" s="25"/>
      <c r="MM804" s="25"/>
      <c r="MN804" s="25"/>
      <c r="MO804" s="25"/>
      <c r="MP804" s="25"/>
      <c r="MQ804" s="25"/>
      <c r="MR804" s="25"/>
      <c r="MS804" s="25"/>
      <c r="MT804" s="25"/>
      <c r="MU804" s="25"/>
      <c r="MV804" s="25"/>
      <c r="MW804" s="25"/>
      <c r="MX804" s="25"/>
      <c r="MY804" s="25"/>
      <c r="MZ804" s="25"/>
      <c r="NA804" s="25"/>
      <c r="NB804" s="25"/>
      <c r="NC804" s="25"/>
      <c r="ND804" s="25"/>
      <c r="NE804" s="25"/>
      <c r="NF804" s="25"/>
      <c r="NG804" s="25"/>
      <c r="NH804" s="25"/>
      <c r="NI804" s="25"/>
      <c r="NJ804" s="25"/>
      <c r="NK804" s="25"/>
      <c r="NL804" s="25"/>
      <c r="NM804" s="25"/>
      <c r="NN804" s="25"/>
      <c r="NO804" s="25"/>
      <c r="NP804" s="25"/>
      <c r="NQ804" s="25"/>
      <c r="NR804" s="25"/>
      <c r="NS804" s="25"/>
      <c r="NT804" s="25"/>
      <c r="NU804" s="25"/>
      <c r="NV804" s="25"/>
      <c r="NW804" s="25"/>
      <c r="NX804" s="25"/>
      <c r="NY804" s="25"/>
      <c r="NZ804" s="25"/>
      <c r="OA804" s="25"/>
      <c r="OB804" s="25"/>
      <c r="OC804" s="25"/>
      <c r="OD804" s="25"/>
      <c r="OE804" s="25"/>
      <c r="OF804" s="25"/>
      <c r="OG804" s="25"/>
      <c r="OH804" s="25"/>
      <c r="OI804" s="25"/>
      <c r="OJ804" s="25"/>
      <c r="OK804" s="25"/>
      <c r="OL804" s="25"/>
      <c r="OM804" s="25"/>
      <c r="ON804" s="25"/>
      <c r="OO804" s="25"/>
      <c r="OP804" s="25"/>
      <c r="OQ804" s="25"/>
      <c r="OR804" s="25"/>
      <c r="OS804" s="25"/>
      <c r="OT804" s="25"/>
      <c r="OU804" s="25"/>
      <c r="OV804" s="25"/>
      <c r="OW804" s="25"/>
      <c r="OX804" s="25"/>
      <c r="OY804" s="25"/>
      <c r="OZ804" s="25"/>
      <c r="PA804" s="25"/>
      <c r="PB804" s="25"/>
      <c r="PC804" s="25"/>
      <c r="PD804" s="25"/>
      <c r="PE804" s="25"/>
    </row>
    <row r="805" spans="1:42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  <c r="JT805" s="25"/>
      <c r="JU805" s="25"/>
      <c r="JV805" s="25"/>
      <c r="JW805" s="25"/>
      <c r="JX805" s="25"/>
      <c r="JY805" s="25"/>
      <c r="JZ805" s="25"/>
      <c r="KA805" s="25"/>
      <c r="KB805" s="25"/>
      <c r="KC805" s="25"/>
      <c r="KD805" s="25"/>
      <c r="KE805" s="25"/>
      <c r="KF805" s="25"/>
      <c r="KG805" s="25"/>
      <c r="KH805" s="25"/>
      <c r="KI805" s="25"/>
      <c r="KJ805" s="25"/>
      <c r="KK805" s="25"/>
      <c r="KL805" s="25"/>
      <c r="KM805" s="25"/>
      <c r="KN805" s="25"/>
      <c r="KO805" s="25"/>
      <c r="KP805" s="25"/>
      <c r="KQ805" s="25"/>
      <c r="KR805" s="25"/>
      <c r="KS805" s="25"/>
      <c r="KT805" s="25"/>
      <c r="KU805" s="25"/>
      <c r="KV805" s="25"/>
      <c r="KW805" s="25"/>
      <c r="KX805" s="25"/>
      <c r="KY805" s="25"/>
      <c r="KZ805" s="25"/>
      <c r="LA805" s="25"/>
      <c r="LB805" s="25"/>
      <c r="LC805" s="25"/>
      <c r="LD805" s="25"/>
      <c r="LE805" s="25"/>
      <c r="LF805" s="25"/>
      <c r="LG805" s="25"/>
      <c r="LH805" s="25"/>
      <c r="LI805" s="25"/>
      <c r="LJ805" s="25"/>
      <c r="LK805" s="25"/>
      <c r="LL805" s="25"/>
      <c r="LM805" s="25"/>
      <c r="LN805" s="25"/>
      <c r="LO805" s="25"/>
      <c r="LP805" s="25"/>
      <c r="LQ805" s="25"/>
      <c r="LR805" s="25"/>
      <c r="LS805" s="25"/>
      <c r="LT805" s="25"/>
      <c r="LU805" s="25"/>
      <c r="LV805" s="25"/>
      <c r="LW805" s="25"/>
      <c r="LX805" s="25"/>
      <c r="LY805" s="25"/>
      <c r="LZ805" s="25"/>
      <c r="MA805" s="25"/>
      <c r="MB805" s="25"/>
      <c r="MC805" s="25"/>
      <c r="MD805" s="25"/>
      <c r="ME805" s="25"/>
      <c r="MF805" s="25"/>
      <c r="MG805" s="25"/>
      <c r="MH805" s="25"/>
      <c r="MI805" s="25"/>
      <c r="MJ805" s="25"/>
      <c r="MK805" s="25"/>
      <c r="ML805" s="25"/>
      <c r="MM805" s="25"/>
      <c r="MN805" s="25"/>
      <c r="MO805" s="25"/>
      <c r="MP805" s="25"/>
      <c r="MQ805" s="25"/>
      <c r="MR805" s="25"/>
      <c r="MS805" s="25"/>
      <c r="MT805" s="25"/>
      <c r="MU805" s="25"/>
      <c r="MV805" s="25"/>
      <c r="MW805" s="25"/>
      <c r="MX805" s="25"/>
      <c r="MY805" s="25"/>
      <c r="MZ805" s="25"/>
      <c r="NA805" s="25"/>
      <c r="NB805" s="25"/>
      <c r="NC805" s="25"/>
      <c r="ND805" s="25"/>
      <c r="NE805" s="25"/>
      <c r="NF805" s="25"/>
      <c r="NG805" s="25"/>
      <c r="NH805" s="25"/>
      <c r="NI805" s="25"/>
      <c r="NJ805" s="25"/>
      <c r="NK805" s="25"/>
      <c r="NL805" s="25"/>
      <c r="NM805" s="25"/>
      <c r="NN805" s="25"/>
      <c r="NO805" s="25"/>
      <c r="NP805" s="25"/>
      <c r="NQ805" s="25"/>
      <c r="NR805" s="25"/>
      <c r="NS805" s="25"/>
      <c r="NT805" s="25"/>
      <c r="NU805" s="25"/>
      <c r="NV805" s="25"/>
      <c r="NW805" s="25"/>
      <c r="NX805" s="25"/>
      <c r="NY805" s="25"/>
      <c r="NZ805" s="25"/>
      <c r="OA805" s="25"/>
      <c r="OB805" s="25"/>
      <c r="OC805" s="25"/>
      <c r="OD805" s="25"/>
      <c r="OE805" s="25"/>
      <c r="OF805" s="25"/>
      <c r="OG805" s="25"/>
      <c r="OH805" s="25"/>
      <c r="OI805" s="25"/>
      <c r="OJ805" s="25"/>
      <c r="OK805" s="25"/>
      <c r="OL805" s="25"/>
      <c r="OM805" s="25"/>
      <c r="ON805" s="25"/>
      <c r="OO805" s="25"/>
      <c r="OP805" s="25"/>
      <c r="OQ805" s="25"/>
      <c r="OR805" s="25"/>
      <c r="OS805" s="25"/>
      <c r="OT805" s="25"/>
      <c r="OU805" s="25"/>
      <c r="OV805" s="25"/>
      <c r="OW805" s="25"/>
      <c r="OX805" s="25"/>
      <c r="OY805" s="25"/>
      <c r="OZ805" s="25"/>
      <c r="PA805" s="25"/>
      <c r="PB805" s="25"/>
      <c r="PC805" s="25"/>
      <c r="PD805" s="25"/>
      <c r="PE805" s="25"/>
    </row>
    <row r="806" spans="1:42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  <c r="JT806" s="25"/>
      <c r="JU806" s="25"/>
      <c r="JV806" s="25"/>
      <c r="JW806" s="25"/>
      <c r="JX806" s="25"/>
      <c r="JY806" s="25"/>
      <c r="JZ806" s="25"/>
      <c r="KA806" s="25"/>
      <c r="KB806" s="25"/>
      <c r="KC806" s="25"/>
      <c r="KD806" s="25"/>
      <c r="KE806" s="25"/>
      <c r="KF806" s="25"/>
      <c r="KG806" s="25"/>
      <c r="KH806" s="25"/>
      <c r="KI806" s="25"/>
      <c r="KJ806" s="25"/>
      <c r="KK806" s="25"/>
      <c r="KL806" s="25"/>
      <c r="KM806" s="25"/>
      <c r="KN806" s="25"/>
      <c r="KO806" s="25"/>
      <c r="KP806" s="25"/>
      <c r="KQ806" s="25"/>
      <c r="KR806" s="25"/>
      <c r="KS806" s="25"/>
      <c r="KT806" s="25"/>
      <c r="KU806" s="25"/>
      <c r="KV806" s="25"/>
      <c r="KW806" s="25"/>
      <c r="KX806" s="25"/>
      <c r="KY806" s="25"/>
      <c r="KZ806" s="25"/>
      <c r="LA806" s="25"/>
      <c r="LB806" s="25"/>
      <c r="LC806" s="25"/>
      <c r="LD806" s="25"/>
      <c r="LE806" s="25"/>
      <c r="LF806" s="25"/>
      <c r="LG806" s="25"/>
      <c r="LH806" s="25"/>
      <c r="LI806" s="25"/>
      <c r="LJ806" s="25"/>
      <c r="LK806" s="25"/>
      <c r="LL806" s="25"/>
      <c r="LM806" s="25"/>
      <c r="LN806" s="25"/>
      <c r="LO806" s="25"/>
      <c r="LP806" s="25"/>
      <c r="LQ806" s="25"/>
      <c r="LR806" s="25"/>
      <c r="LS806" s="25"/>
      <c r="LT806" s="25"/>
      <c r="LU806" s="25"/>
      <c r="LV806" s="25"/>
      <c r="LW806" s="25"/>
      <c r="LX806" s="25"/>
      <c r="LY806" s="25"/>
      <c r="LZ806" s="25"/>
      <c r="MA806" s="25"/>
      <c r="MB806" s="25"/>
      <c r="MC806" s="25"/>
      <c r="MD806" s="25"/>
      <c r="ME806" s="25"/>
      <c r="MF806" s="25"/>
      <c r="MG806" s="25"/>
      <c r="MH806" s="25"/>
      <c r="MI806" s="25"/>
      <c r="MJ806" s="25"/>
      <c r="MK806" s="25"/>
      <c r="ML806" s="25"/>
      <c r="MM806" s="25"/>
      <c r="MN806" s="25"/>
      <c r="MO806" s="25"/>
      <c r="MP806" s="25"/>
      <c r="MQ806" s="25"/>
      <c r="MR806" s="25"/>
      <c r="MS806" s="25"/>
      <c r="MT806" s="25"/>
      <c r="MU806" s="25"/>
      <c r="MV806" s="25"/>
      <c r="MW806" s="25"/>
      <c r="MX806" s="25"/>
      <c r="MY806" s="25"/>
      <c r="MZ806" s="25"/>
      <c r="NA806" s="25"/>
      <c r="NB806" s="25"/>
      <c r="NC806" s="25"/>
      <c r="ND806" s="25"/>
      <c r="NE806" s="25"/>
      <c r="NF806" s="25"/>
      <c r="NG806" s="25"/>
      <c r="NH806" s="25"/>
      <c r="NI806" s="25"/>
      <c r="NJ806" s="25"/>
      <c r="NK806" s="25"/>
      <c r="NL806" s="25"/>
      <c r="NM806" s="25"/>
      <c r="NN806" s="25"/>
      <c r="NO806" s="25"/>
      <c r="NP806" s="25"/>
      <c r="NQ806" s="25"/>
      <c r="NR806" s="25"/>
      <c r="NS806" s="25"/>
      <c r="NT806" s="25"/>
      <c r="NU806" s="25"/>
      <c r="NV806" s="25"/>
      <c r="NW806" s="25"/>
      <c r="NX806" s="25"/>
      <c r="NY806" s="25"/>
      <c r="NZ806" s="25"/>
      <c r="OA806" s="25"/>
      <c r="OB806" s="25"/>
      <c r="OC806" s="25"/>
      <c r="OD806" s="25"/>
      <c r="OE806" s="25"/>
      <c r="OF806" s="25"/>
      <c r="OG806" s="25"/>
      <c r="OH806" s="25"/>
      <c r="OI806" s="25"/>
      <c r="OJ806" s="25"/>
      <c r="OK806" s="25"/>
      <c r="OL806" s="25"/>
      <c r="OM806" s="25"/>
      <c r="ON806" s="25"/>
      <c r="OO806" s="25"/>
      <c r="OP806" s="25"/>
      <c r="OQ806" s="25"/>
      <c r="OR806" s="25"/>
      <c r="OS806" s="25"/>
      <c r="OT806" s="25"/>
      <c r="OU806" s="25"/>
      <c r="OV806" s="25"/>
      <c r="OW806" s="25"/>
      <c r="OX806" s="25"/>
      <c r="OY806" s="25"/>
      <c r="OZ806" s="25"/>
      <c r="PA806" s="25"/>
      <c r="PB806" s="25"/>
      <c r="PC806" s="25"/>
      <c r="PD806" s="25"/>
      <c r="PE806" s="25"/>
    </row>
    <row r="807" spans="1:42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  <c r="FL807" s="25"/>
      <c r="FM807" s="25"/>
      <c r="FN807" s="25"/>
      <c r="FO807" s="25"/>
      <c r="FP807" s="25"/>
      <c r="FQ807" s="25"/>
      <c r="FR807" s="25"/>
      <c r="FS807" s="25"/>
      <c r="FT807" s="25"/>
      <c r="FU807" s="25"/>
      <c r="FV807" s="25"/>
      <c r="FW807" s="25"/>
      <c r="FX807" s="25"/>
      <c r="FY807" s="25"/>
      <c r="FZ807" s="25"/>
      <c r="GA807" s="25"/>
      <c r="GB807" s="25"/>
      <c r="GC807" s="25"/>
      <c r="GD807" s="25"/>
      <c r="GE807" s="25"/>
      <c r="GF807" s="25"/>
      <c r="GG807" s="25"/>
      <c r="GH807" s="25"/>
      <c r="GI807" s="25"/>
      <c r="GJ807" s="25"/>
      <c r="GK807" s="25"/>
      <c r="GL807" s="25"/>
      <c r="GM807" s="25"/>
      <c r="GN807" s="25"/>
      <c r="GO807" s="25"/>
      <c r="GP807" s="25"/>
      <c r="GQ807" s="25"/>
      <c r="GR807" s="25"/>
      <c r="GS807" s="25"/>
      <c r="GT807" s="25"/>
      <c r="GU807" s="25"/>
      <c r="GV807" s="25"/>
      <c r="GW807" s="25"/>
      <c r="GX807" s="25"/>
      <c r="GY807" s="25"/>
      <c r="GZ807" s="25"/>
      <c r="HA807" s="25"/>
      <c r="HB807" s="25"/>
      <c r="HC807" s="25"/>
      <c r="HD807" s="25"/>
      <c r="HE807" s="25"/>
      <c r="HF807" s="25"/>
      <c r="HG807" s="25"/>
      <c r="HH807" s="25"/>
      <c r="HI807" s="25"/>
      <c r="HJ807" s="25"/>
      <c r="HK807" s="25"/>
      <c r="HL807" s="25"/>
      <c r="HM807" s="25"/>
      <c r="HN807" s="25"/>
      <c r="HO807" s="25"/>
      <c r="HP807" s="25"/>
      <c r="HQ807" s="25"/>
      <c r="HR807" s="25"/>
      <c r="HS807" s="25"/>
      <c r="HT807" s="25"/>
      <c r="HU807" s="25"/>
      <c r="HV807" s="25"/>
      <c r="HW807" s="25"/>
      <c r="HX807" s="25"/>
      <c r="HY807" s="25"/>
      <c r="HZ807" s="25"/>
      <c r="IA807" s="25"/>
      <c r="IB807" s="25"/>
      <c r="IC807" s="25"/>
      <c r="ID807" s="25"/>
      <c r="IE807" s="25"/>
      <c r="IF807" s="25"/>
      <c r="IG807" s="25"/>
      <c r="IH807" s="25"/>
      <c r="II807" s="25"/>
      <c r="IJ807" s="25"/>
      <c r="IK807" s="25"/>
      <c r="IL807" s="25"/>
      <c r="IM807" s="25"/>
      <c r="IN807" s="25"/>
      <c r="IO807" s="25"/>
      <c r="IP807" s="25"/>
      <c r="IQ807" s="25"/>
      <c r="IR807" s="25"/>
      <c r="IS807" s="25"/>
      <c r="IT807" s="25"/>
      <c r="IU807" s="25"/>
      <c r="IV807" s="25"/>
      <c r="IW807" s="25"/>
      <c r="IX807" s="25"/>
      <c r="IY807" s="25"/>
      <c r="IZ807" s="25"/>
      <c r="JA807" s="25"/>
      <c r="JB807" s="25"/>
      <c r="JC807" s="25"/>
      <c r="JD807" s="25"/>
      <c r="JE807" s="25"/>
      <c r="JF807" s="25"/>
      <c r="JG807" s="25"/>
      <c r="JH807" s="25"/>
      <c r="JI807" s="25"/>
      <c r="JJ807" s="25"/>
      <c r="JK807" s="25"/>
      <c r="JL807" s="25"/>
      <c r="JM807" s="25"/>
      <c r="JN807" s="25"/>
      <c r="JO807" s="25"/>
      <c r="JP807" s="25"/>
      <c r="JQ807" s="25"/>
      <c r="JR807" s="25"/>
      <c r="JS807" s="25"/>
      <c r="JT807" s="25"/>
      <c r="JU807" s="25"/>
      <c r="JV807" s="25"/>
      <c r="JW807" s="25"/>
      <c r="JX807" s="25"/>
      <c r="JY807" s="25"/>
      <c r="JZ807" s="25"/>
      <c r="KA807" s="25"/>
      <c r="KB807" s="25"/>
      <c r="KC807" s="25"/>
      <c r="KD807" s="25"/>
      <c r="KE807" s="25"/>
      <c r="KF807" s="25"/>
      <c r="KG807" s="25"/>
      <c r="KH807" s="25"/>
      <c r="KI807" s="25"/>
      <c r="KJ807" s="25"/>
      <c r="KK807" s="25"/>
      <c r="KL807" s="25"/>
      <c r="KM807" s="25"/>
      <c r="KN807" s="25"/>
      <c r="KO807" s="25"/>
      <c r="KP807" s="25"/>
      <c r="KQ807" s="25"/>
      <c r="KR807" s="25"/>
      <c r="KS807" s="25"/>
      <c r="KT807" s="25"/>
      <c r="KU807" s="25"/>
      <c r="KV807" s="25"/>
      <c r="KW807" s="25"/>
      <c r="KX807" s="25"/>
      <c r="KY807" s="25"/>
      <c r="KZ807" s="25"/>
      <c r="LA807" s="25"/>
      <c r="LB807" s="25"/>
      <c r="LC807" s="25"/>
      <c r="LD807" s="25"/>
      <c r="LE807" s="25"/>
      <c r="LF807" s="25"/>
      <c r="LG807" s="25"/>
      <c r="LH807" s="25"/>
      <c r="LI807" s="25"/>
      <c r="LJ807" s="25"/>
      <c r="LK807" s="25"/>
      <c r="LL807" s="25"/>
      <c r="LM807" s="25"/>
      <c r="LN807" s="25"/>
      <c r="LO807" s="25"/>
      <c r="LP807" s="25"/>
      <c r="LQ807" s="25"/>
      <c r="LR807" s="25"/>
      <c r="LS807" s="25"/>
      <c r="LT807" s="25"/>
      <c r="LU807" s="25"/>
      <c r="LV807" s="25"/>
      <c r="LW807" s="25"/>
      <c r="LX807" s="25"/>
      <c r="LY807" s="25"/>
      <c r="LZ807" s="25"/>
      <c r="MA807" s="25"/>
      <c r="MB807" s="25"/>
      <c r="MC807" s="25"/>
      <c r="MD807" s="25"/>
      <c r="ME807" s="25"/>
      <c r="MF807" s="25"/>
      <c r="MG807" s="25"/>
      <c r="MH807" s="25"/>
      <c r="MI807" s="25"/>
      <c r="MJ807" s="25"/>
      <c r="MK807" s="25"/>
      <c r="ML807" s="25"/>
      <c r="MM807" s="25"/>
      <c r="MN807" s="25"/>
      <c r="MO807" s="25"/>
      <c r="MP807" s="25"/>
      <c r="MQ807" s="25"/>
      <c r="MR807" s="25"/>
      <c r="MS807" s="25"/>
      <c r="MT807" s="25"/>
      <c r="MU807" s="25"/>
      <c r="MV807" s="25"/>
      <c r="MW807" s="25"/>
      <c r="MX807" s="25"/>
      <c r="MY807" s="25"/>
      <c r="MZ807" s="25"/>
      <c r="NA807" s="25"/>
      <c r="NB807" s="25"/>
      <c r="NC807" s="25"/>
      <c r="ND807" s="25"/>
      <c r="NE807" s="25"/>
      <c r="NF807" s="25"/>
      <c r="NG807" s="25"/>
      <c r="NH807" s="25"/>
      <c r="NI807" s="25"/>
      <c r="NJ807" s="25"/>
      <c r="NK807" s="25"/>
      <c r="NL807" s="25"/>
      <c r="NM807" s="25"/>
      <c r="NN807" s="25"/>
      <c r="NO807" s="25"/>
      <c r="NP807" s="25"/>
      <c r="NQ807" s="25"/>
      <c r="NR807" s="25"/>
      <c r="NS807" s="25"/>
      <c r="NT807" s="25"/>
      <c r="NU807" s="25"/>
      <c r="NV807" s="25"/>
      <c r="NW807" s="25"/>
      <c r="NX807" s="25"/>
      <c r="NY807" s="25"/>
      <c r="NZ807" s="25"/>
      <c r="OA807" s="25"/>
      <c r="OB807" s="25"/>
      <c r="OC807" s="25"/>
      <c r="OD807" s="25"/>
      <c r="OE807" s="25"/>
      <c r="OF807" s="25"/>
      <c r="OG807" s="25"/>
      <c r="OH807" s="25"/>
      <c r="OI807" s="25"/>
      <c r="OJ807" s="25"/>
      <c r="OK807" s="25"/>
      <c r="OL807" s="25"/>
      <c r="OM807" s="25"/>
      <c r="ON807" s="25"/>
      <c r="OO807" s="25"/>
      <c r="OP807" s="25"/>
      <c r="OQ807" s="25"/>
      <c r="OR807" s="25"/>
      <c r="OS807" s="25"/>
      <c r="OT807" s="25"/>
      <c r="OU807" s="25"/>
      <c r="OV807" s="25"/>
      <c r="OW807" s="25"/>
      <c r="OX807" s="25"/>
      <c r="OY807" s="25"/>
      <c r="OZ807" s="25"/>
      <c r="PA807" s="25"/>
      <c r="PB807" s="25"/>
      <c r="PC807" s="25"/>
      <c r="PD807" s="25"/>
      <c r="PE807" s="25"/>
    </row>
    <row r="808" spans="1:42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  <c r="IY808" s="25"/>
      <c r="IZ808" s="25"/>
      <c r="JA808" s="25"/>
      <c r="JB808" s="25"/>
      <c r="JC808" s="25"/>
      <c r="JD808" s="25"/>
      <c r="JE808" s="25"/>
      <c r="JF808" s="25"/>
      <c r="JG808" s="25"/>
      <c r="JH808" s="25"/>
      <c r="JI808" s="25"/>
      <c r="JJ808" s="25"/>
      <c r="JK808" s="25"/>
      <c r="JL808" s="25"/>
      <c r="JM808" s="25"/>
      <c r="JN808" s="25"/>
      <c r="JO808" s="25"/>
      <c r="JP808" s="25"/>
      <c r="JQ808" s="25"/>
      <c r="JR808" s="25"/>
      <c r="JS808" s="25"/>
      <c r="JT808" s="25"/>
      <c r="JU808" s="25"/>
      <c r="JV808" s="25"/>
      <c r="JW808" s="25"/>
      <c r="JX808" s="25"/>
      <c r="JY808" s="25"/>
      <c r="JZ808" s="25"/>
      <c r="KA808" s="25"/>
      <c r="KB808" s="25"/>
      <c r="KC808" s="25"/>
      <c r="KD808" s="25"/>
      <c r="KE808" s="25"/>
      <c r="KF808" s="25"/>
      <c r="KG808" s="25"/>
      <c r="KH808" s="25"/>
      <c r="KI808" s="25"/>
      <c r="KJ808" s="25"/>
      <c r="KK808" s="25"/>
      <c r="KL808" s="25"/>
      <c r="KM808" s="25"/>
      <c r="KN808" s="25"/>
      <c r="KO808" s="25"/>
      <c r="KP808" s="25"/>
      <c r="KQ808" s="25"/>
      <c r="KR808" s="25"/>
      <c r="KS808" s="25"/>
      <c r="KT808" s="25"/>
      <c r="KU808" s="25"/>
      <c r="KV808" s="25"/>
      <c r="KW808" s="25"/>
      <c r="KX808" s="25"/>
      <c r="KY808" s="25"/>
      <c r="KZ808" s="25"/>
      <c r="LA808" s="25"/>
      <c r="LB808" s="25"/>
      <c r="LC808" s="25"/>
      <c r="LD808" s="25"/>
      <c r="LE808" s="25"/>
      <c r="LF808" s="25"/>
      <c r="LG808" s="25"/>
      <c r="LH808" s="25"/>
      <c r="LI808" s="25"/>
      <c r="LJ808" s="25"/>
      <c r="LK808" s="25"/>
      <c r="LL808" s="25"/>
      <c r="LM808" s="25"/>
      <c r="LN808" s="25"/>
      <c r="LO808" s="25"/>
      <c r="LP808" s="25"/>
      <c r="LQ808" s="25"/>
      <c r="LR808" s="25"/>
      <c r="LS808" s="25"/>
      <c r="LT808" s="25"/>
      <c r="LU808" s="25"/>
      <c r="LV808" s="25"/>
      <c r="LW808" s="25"/>
      <c r="LX808" s="25"/>
      <c r="LY808" s="25"/>
      <c r="LZ808" s="25"/>
      <c r="MA808" s="25"/>
      <c r="MB808" s="25"/>
      <c r="MC808" s="25"/>
      <c r="MD808" s="25"/>
      <c r="ME808" s="25"/>
      <c r="MF808" s="25"/>
      <c r="MG808" s="25"/>
      <c r="MH808" s="25"/>
      <c r="MI808" s="25"/>
      <c r="MJ808" s="25"/>
      <c r="MK808" s="25"/>
      <c r="ML808" s="25"/>
      <c r="MM808" s="25"/>
      <c r="MN808" s="25"/>
      <c r="MO808" s="25"/>
      <c r="MP808" s="25"/>
      <c r="MQ808" s="25"/>
      <c r="MR808" s="25"/>
      <c r="MS808" s="25"/>
      <c r="MT808" s="25"/>
      <c r="MU808" s="25"/>
      <c r="MV808" s="25"/>
      <c r="MW808" s="25"/>
      <c r="MX808" s="25"/>
      <c r="MY808" s="25"/>
      <c r="MZ808" s="25"/>
      <c r="NA808" s="25"/>
      <c r="NB808" s="25"/>
      <c r="NC808" s="25"/>
      <c r="ND808" s="25"/>
      <c r="NE808" s="25"/>
      <c r="NF808" s="25"/>
      <c r="NG808" s="25"/>
      <c r="NH808" s="25"/>
      <c r="NI808" s="25"/>
      <c r="NJ808" s="25"/>
      <c r="NK808" s="25"/>
      <c r="NL808" s="25"/>
      <c r="NM808" s="25"/>
      <c r="NN808" s="25"/>
      <c r="NO808" s="25"/>
      <c r="NP808" s="25"/>
      <c r="NQ808" s="25"/>
      <c r="NR808" s="25"/>
      <c r="NS808" s="25"/>
      <c r="NT808" s="25"/>
      <c r="NU808" s="25"/>
      <c r="NV808" s="25"/>
      <c r="NW808" s="25"/>
      <c r="NX808" s="25"/>
      <c r="NY808" s="25"/>
      <c r="NZ808" s="25"/>
      <c r="OA808" s="25"/>
      <c r="OB808" s="25"/>
      <c r="OC808" s="25"/>
      <c r="OD808" s="25"/>
      <c r="OE808" s="25"/>
      <c r="OF808" s="25"/>
      <c r="OG808" s="25"/>
      <c r="OH808" s="25"/>
      <c r="OI808" s="25"/>
      <c r="OJ808" s="25"/>
      <c r="OK808" s="25"/>
      <c r="OL808" s="25"/>
      <c r="OM808" s="25"/>
      <c r="ON808" s="25"/>
      <c r="OO808" s="25"/>
      <c r="OP808" s="25"/>
      <c r="OQ808" s="25"/>
      <c r="OR808" s="25"/>
      <c r="OS808" s="25"/>
      <c r="OT808" s="25"/>
      <c r="OU808" s="25"/>
      <c r="OV808" s="25"/>
      <c r="OW808" s="25"/>
      <c r="OX808" s="25"/>
      <c r="OY808" s="25"/>
      <c r="OZ808" s="25"/>
      <c r="PA808" s="25"/>
      <c r="PB808" s="25"/>
      <c r="PC808" s="25"/>
      <c r="PD808" s="25"/>
      <c r="PE808" s="25"/>
    </row>
    <row r="809" spans="1:42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  <c r="FZ809" s="25"/>
      <c r="GA809" s="25"/>
      <c r="GB809" s="25"/>
      <c r="GC809" s="25"/>
      <c r="GD809" s="25"/>
      <c r="GE809" s="25"/>
      <c r="GF809" s="25"/>
      <c r="GG809" s="25"/>
      <c r="GH809" s="25"/>
      <c r="GI809" s="25"/>
      <c r="GJ809" s="25"/>
      <c r="GK809" s="25"/>
      <c r="GL809" s="25"/>
      <c r="GM809" s="25"/>
      <c r="GN809" s="25"/>
      <c r="GO809" s="25"/>
      <c r="GP809" s="25"/>
      <c r="GQ809" s="25"/>
      <c r="GR809" s="25"/>
      <c r="GS809" s="25"/>
      <c r="GT809" s="25"/>
      <c r="GU809" s="25"/>
      <c r="GV809" s="25"/>
      <c r="GW809" s="25"/>
      <c r="GX809" s="25"/>
      <c r="GY809" s="25"/>
      <c r="GZ809" s="25"/>
      <c r="HA809" s="25"/>
      <c r="HB809" s="25"/>
      <c r="HC809" s="25"/>
      <c r="HD809" s="25"/>
      <c r="HE809" s="25"/>
      <c r="HF809" s="25"/>
      <c r="HG809" s="25"/>
      <c r="HH809" s="25"/>
      <c r="HI809" s="25"/>
      <c r="HJ809" s="25"/>
      <c r="HK809" s="25"/>
      <c r="HL809" s="25"/>
      <c r="HM809" s="25"/>
      <c r="HN809" s="25"/>
      <c r="HO809" s="25"/>
      <c r="HP809" s="25"/>
      <c r="HQ809" s="25"/>
      <c r="HR809" s="25"/>
      <c r="HS809" s="25"/>
      <c r="HT809" s="25"/>
      <c r="HU809" s="25"/>
      <c r="HV809" s="25"/>
      <c r="HW809" s="25"/>
      <c r="HX809" s="25"/>
      <c r="HY809" s="25"/>
      <c r="HZ809" s="25"/>
      <c r="IA809" s="25"/>
      <c r="IB809" s="25"/>
      <c r="IC809" s="25"/>
      <c r="ID809" s="25"/>
      <c r="IE809" s="25"/>
      <c r="IF809" s="25"/>
      <c r="IG809" s="25"/>
      <c r="IH809" s="25"/>
      <c r="II809" s="25"/>
      <c r="IJ809" s="25"/>
      <c r="IK809" s="25"/>
      <c r="IL809" s="25"/>
      <c r="IM809" s="25"/>
      <c r="IN809" s="25"/>
      <c r="IO809" s="25"/>
      <c r="IP809" s="25"/>
      <c r="IQ809" s="25"/>
      <c r="IR809" s="25"/>
      <c r="IS809" s="25"/>
      <c r="IT809" s="25"/>
      <c r="IU809" s="25"/>
      <c r="IV809" s="25"/>
      <c r="IW809" s="25"/>
      <c r="IX809" s="25"/>
      <c r="IY809" s="25"/>
      <c r="IZ809" s="25"/>
      <c r="JA809" s="25"/>
      <c r="JB809" s="25"/>
      <c r="JC809" s="25"/>
      <c r="JD809" s="25"/>
      <c r="JE809" s="25"/>
      <c r="JF809" s="25"/>
      <c r="JG809" s="25"/>
      <c r="JH809" s="25"/>
      <c r="JI809" s="25"/>
      <c r="JJ809" s="25"/>
      <c r="JK809" s="25"/>
      <c r="JL809" s="25"/>
      <c r="JM809" s="25"/>
      <c r="JN809" s="25"/>
      <c r="JO809" s="25"/>
      <c r="JP809" s="25"/>
      <c r="JQ809" s="25"/>
      <c r="JR809" s="25"/>
      <c r="JS809" s="25"/>
      <c r="JT809" s="25"/>
      <c r="JU809" s="25"/>
      <c r="JV809" s="25"/>
      <c r="JW809" s="25"/>
      <c r="JX809" s="25"/>
      <c r="JY809" s="25"/>
      <c r="JZ809" s="25"/>
      <c r="KA809" s="25"/>
      <c r="KB809" s="25"/>
      <c r="KC809" s="25"/>
      <c r="KD809" s="25"/>
      <c r="KE809" s="25"/>
      <c r="KF809" s="25"/>
      <c r="KG809" s="25"/>
      <c r="KH809" s="25"/>
      <c r="KI809" s="25"/>
      <c r="KJ809" s="25"/>
      <c r="KK809" s="25"/>
      <c r="KL809" s="25"/>
      <c r="KM809" s="25"/>
      <c r="KN809" s="25"/>
      <c r="KO809" s="25"/>
      <c r="KP809" s="25"/>
      <c r="KQ809" s="25"/>
      <c r="KR809" s="25"/>
      <c r="KS809" s="25"/>
      <c r="KT809" s="25"/>
      <c r="KU809" s="25"/>
      <c r="KV809" s="25"/>
      <c r="KW809" s="25"/>
      <c r="KX809" s="25"/>
      <c r="KY809" s="25"/>
      <c r="KZ809" s="25"/>
      <c r="LA809" s="25"/>
      <c r="LB809" s="25"/>
      <c r="LC809" s="25"/>
      <c r="LD809" s="25"/>
      <c r="LE809" s="25"/>
      <c r="LF809" s="25"/>
      <c r="LG809" s="25"/>
      <c r="LH809" s="25"/>
      <c r="LI809" s="25"/>
      <c r="LJ809" s="25"/>
      <c r="LK809" s="25"/>
      <c r="LL809" s="25"/>
      <c r="LM809" s="25"/>
      <c r="LN809" s="25"/>
      <c r="LO809" s="25"/>
      <c r="LP809" s="25"/>
      <c r="LQ809" s="25"/>
      <c r="LR809" s="25"/>
      <c r="LS809" s="25"/>
      <c r="LT809" s="25"/>
      <c r="LU809" s="25"/>
      <c r="LV809" s="25"/>
      <c r="LW809" s="25"/>
      <c r="LX809" s="25"/>
      <c r="LY809" s="25"/>
      <c r="LZ809" s="25"/>
      <c r="MA809" s="25"/>
      <c r="MB809" s="25"/>
      <c r="MC809" s="25"/>
      <c r="MD809" s="25"/>
      <c r="ME809" s="25"/>
      <c r="MF809" s="25"/>
      <c r="MG809" s="25"/>
      <c r="MH809" s="25"/>
      <c r="MI809" s="25"/>
      <c r="MJ809" s="25"/>
      <c r="MK809" s="25"/>
      <c r="ML809" s="25"/>
      <c r="MM809" s="25"/>
      <c r="MN809" s="25"/>
      <c r="MO809" s="25"/>
      <c r="MP809" s="25"/>
      <c r="MQ809" s="25"/>
      <c r="MR809" s="25"/>
      <c r="MS809" s="25"/>
      <c r="MT809" s="25"/>
      <c r="MU809" s="25"/>
      <c r="MV809" s="25"/>
      <c r="MW809" s="25"/>
      <c r="MX809" s="25"/>
      <c r="MY809" s="25"/>
      <c r="MZ809" s="25"/>
      <c r="NA809" s="25"/>
      <c r="NB809" s="25"/>
      <c r="NC809" s="25"/>
      <c r="ND809" s="25"/>
      <c r="NE809" s="25"/>
      <c r="NF809" s="25"/>
      <c r="NG809" s="25"/>
      <c r="NH809" s="25"/>
      <c r="NI809" s="25"/>
      <c r="NJ809" s="25"/>
      <c r="NK809" s="25"/>
      <c r="NL809" s="25"/>
      <c r="NM809" s="25"/>
      <c r="NN809" s="25"/>
      <c r="NO809" s="25"/>
      <c r="NP809" s="25"/>
      <c r="NQ809" s="25"/>
      <c r="NR809" s="25"/>
      <c r="NS809" s="25"/>
      <c r="NT809" s="25"/>
      <c r="NU809" s="25"/>
      <c r="NV809" s="25"/>
      <c r="NW809" s="25"/>
      <c r="NX809" s="25"/>
      <c r="NY809" s="25"/>
      <c r="NZ809" s="25"/>
      <c r="OA809" s="25"/>
      <c r="OB809" s="25"/>
      <c r="OC809" s="25"/>
      <c r="OD809" s="25"/>
      <c r="OE809" s="25"/>
      <c r="OF809" s="25"/>
      <c r="OG809" s="25"/>
      <c r="OH809" s="25"/>
      <c r="OI809" s="25"/>
      <c r="OJ809" s="25"/>
      <c r="OK809" s="25"/>
      <c r="OL809" s="25"/>
      <c r="OM809" s="25"/>
      <c r="ON809" s="25"/>
      <c r="OO809" s="25"/>
      <c r="OP809" s="25"/>
      <c r="OQ809" s="25"/>
      <c r="OR809" s="25"/>
      <c r="OS809" s="25"/>
      <c r="OT809" s="25"/>
      <c r="OU809" s="25"/>
      <c r="OV809" s="25"/>
      <c r="OW809" s="25"/>
      <c r="OX809" s="25"/>
      <c r="OY809" s="25"/>
      <c r="OZ809" s="25"/>
      <c r="PA809" s="25"/>
      <c r="PB809" s="25"/>
      <c r="PC809" s="25"/>
      <c r="PD809" s="25"/>
      <c r="PE809" s="25"/>
    </row>
    <row r="810" spans="1:42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  <c r="FZ810" s="25"/>
      <c r="GA810" s="25"/>
      <c r="GB810" s="25"/>
      <c r="GC810" s="25"/>
      <c r="GD810" s="25"/>
      <c r="GE810" s="25"/>
      <c r="GF810" s="25"/>
      <c r="GG810" s="25"/>
      <c r="GH810" s="25"/>
      <c r="GI810" s="25"/>
      <c r="GJ810" s="25"/>
      <c r="GK810" s="25"/>
      <c r="GL810" s="25"/>
      <c r="GM810" s="25"/>
      <c r="GN810" s="25"/>
      <c r="GO810" s="25"/>
      <c r="GP810" s="25"/>
      <c r="GQ810" s="25"/>
      <c r="GR810" s="25"/>
      <c r="GS810" s="25"/>
      <c r="GT810" s="25"/>
      <c r="GU810" s="25"/>
      <c r="GV810" s="25"/>
      <c r="GW810" s="25"/>
      <c r="GX810" s="25"/>
      <c r="GY810" s="25"/>
      <c r="GZ810" s="25"/>
      <c r="HA810" s="25"/>
      <c r="HB810" s="25"/>
      <c r="HC810" s="25"/>
      <c r="HD810" s="25"/>
      <c r="HE810" s="25"/>
      <c r="HF810" s="25"/>
      <c r="HG810" s="25"/>
      <c r="HH810" s="25"/>
      <c r="HI810" s="25"/>
      <c r="HJ810" s="25"/>
      <c r="HK810" s="25"/>
      <c r="HL810" s="25"/>
      <c r="HM810" s="25"/>
      <c r="HN810" s="25"/>
      <c r="HO810" s="25"/>
      <c r="HP810" s="25"/>
      <c r="HQ810" s="25"/>
      <c r="HR810" s="25"/>
      <c r="HS810" s="25"/>
      <c r="HT810" s="25"/>
      <c r="HU810" s="25"/>
      <c r="HV810" s="25"/>
      <c r="HW810" s="25"/>
      <c r="HX810" s="25"/>
      <c r="HY810" s="25"/>
      <c r="HZ810" s="25"/>
      <c r="IA810" s="25"/>
      <c r="IB810" s="25"/>
      <c r="IC810" s="25"/>
      <c r="ID810" s="25"/>
      <c r="IE810" s="25"/>
      <c r="IF810" s="25"/>
      <c r="IG810" s="25"/>
      <c r="IH810" s="25"/>
      <c r="II810" s="25"/>
      <c r="IJ810" s="25"/>
      <c r="IK810" s="25"/>
      <c r="IL810" s="25"/>
      <c r="IM810" s="25"/>
      <c r="IN810" s="25"/>
      <c r="IO810" s="25"/>
      <c r="IP810" s="25"/>
      <c r="IQ810" s="25"/>
      <c r="IR810" s="25"/>
      <c r="IS810" s="25"/>
      <c r="IT810" s="25"/>
      <c r="IU810" s="25"/>
      <c r="IV810" s="25"/>
      <c r="IW810" s="25"/>
      <c r="IX810" s="25"/>
      <c r="IY810" s="25"/>
      <c r="IZ810" s="25"/>
      <c r="JA810" s="25"/>
      <c r="JB810" s="25"/>
      <c r="JC810" s="25"/>
      <c r="JD810" s="25"/>
      <c r="JE810" s="25"/>
      <c r="JF810" s="25"/>
      <c r="JG810" s="25"/>
      <c r="JH810" s="25"/>
      <c r="JI810" s="25"/>
      <c r="JJ810" s="25"/>
      <c r="JK810" s="25"/>
      <c r="JL810" s="25"/>
      <c r="JM810" s="25"/>
      <c r="JN810" s="25"/>
      <c r="JO810" s="25"/>
      <c r="JP810" s="25"/>
      <c r="JQ810" s="25"/>
      <c r="JR810" s="25"/>
      <c r="JS810" s="25"/>
      <c r="JT810" s="25"/>
      <c r="JU810" s="25"/>
      <c r="JV810" s="25"/>
      <c r="JW810" s="25"/>
      <c r="JX810" s="25"/>
      <c r="JY810" s="25"/>
      <c r="JZ810" s="25"/>
      <c r="KA810" s="25"/>
      <c r="KB810" s="25"/>
      <c r="KC810" s="25"/>
      <c r="KD810" s="25"/>
      <c r="KE810" s="25"/>
      <c r="KF810" s="25"/>
      <c r="KG810" s="25"/>
      <c r="KH810" s="25"/>
      <c r="KI810" s="25"/>
      <c r="KJ810" s="25"/>
      <c r="KK810" s="25"/>
      <c r="KL810" s="25"/>
      <c r="KM810" s="25"/>
      <c r="KN810" s="25"/>
      <c r="KO810" s="25"/>
      <c r="KP810" s="25"/>
      <c r="KQ810" s="25"/>
      <c r="KR810" s="25"/>
      <c r="KS810" s="25"/>
      <c r="KT810" s="25"/>
      <c r="KU810" s="25"/>
      <c r="KV810" s="25"/>
      <c r="KW810" s="25"/>
      <c r="KX810" s="25"/>
      <c r="KY810" s="25"/>
      <c r="KZ810" s="25"/>
      <c r="LA810" s="25"/>
      <c r="LB810" s="25"/>
      <c r="LC810" s="25"/>
      <c r="LD810" s="25"/>
      <c r="LE810" s="25"/>
      <c r="LF810" s="25"/>
      <c r="LG810" s="25"/>
      <c r="LH810" s="25"/>
      <c r="LI810" s="25"/>
      <c r="LJ810" s="25"/>
      <c r="LK810" s="25"/>
      <c r="LL810" s="25"/>
      <c r="LM810" s="25"/>
      <c r="LN810" s="25"/>
      <c r="LO810" s="25"/>
      <c r="LP810" s="25"/>
      <c r="LQ810" s="25"/>
      <c r="LR810" s="25"/>
      <c r="LS810" s="25"/>
      <c r="LT810" s="25"/>
      <c r="LU810" s="25"/>
      <c r="LV810" s="25"/>
      <c r="LW810" s="25"/>
      <c r="LX810" s="25"/>
      <c r="LY810" s="25"/>
      <c r="LZ810" s="25"/>
      <c r="MA810" s="25"/>
      <c r="MB810" s="25"/>
      <c r="MC810" s="25"/>
      <c r="MD810" s="25"/>
      <c r="ME810" s="25"/>
      <c r="MF810" s="25"/>
      <c r="MG810" s="25"/>
      <c r="MH810" s="25"/>
      <c r="MI810" s="25"/>
      <c r="MJ810" s="25"/>
      <c r="MK810" s="25"/>
      <c r="ML810" s="25"/>
      <c r="MM810" s="25"/>
      <c r="MN810" s="25"/>
      <c r="MO810" s="25"/>
      <c r="MP810" s="25"/>
      <c r="MQ810" s="25"/>
      <c r="MR810" s="25"/>
      <c r="MS810" s="25"/>
      <c r="MT810" s="25"/>
      <c r="MU810" s="25"/>
      <c r="MV810" s="25"/>
      <c r="MW810" s="25"/>
      <c r="MX810" s="25"/>
      <c r="MY810" s="25"/>
      <c r="MZ810" s="25"/>
      <c r="NA810" s="25"/>
      <c r="NB810" s="25"/>
      <c r="NC810" s="25"/>
      <c r="ND810" s="25"/>
      <c r="NE810" s="25"/>
      <c r="NF810" s="25"/>
      <c r="NG810" s="25"/>
      <c r="NH810" s="25"/>
      <c r="NI810" s="25"/>
      <c r="NJ810" s="25"/>
      <c r="NK810" s="25"/>
      <c r="NL810" s="25"/>
      <c r="NM810" s="25"/>
      <c r="NN810" s="25"/>
      <c r="NO810" s="25"/>
      <c r="NP810" s="25"/>
      <c r="NQ810" s="25"/>
      <c r="NR810" s="25"/>
      <c r="NS810" s="25"/>
      <c r="NT810" s="25"/>
      <c r="NU810" s="25"/>
      <c r="NV810" s="25"/>
      <c r="NW810" s="25"/>
      <c r="NX810" s="25"/>
      <c r="NY810" s="25"/>
      <c r="NZ810" s="25"/>
      <c r="OA810" s="25"/>
      <c r="OB810" s="25"/>
      <c r="OC810" s="25"/>
      <c r="OD810" s="25"/>
      <c r="OE810" s="25"/>
      <c r="OF810" s="25"/>
      <c r="OG810" s="25"/>
      <c r="OH810" s="25"/>
      <c r="OI810" s="25"/>
      <c r="OJ810" s="25"/>
      <c r="OK810" s="25"/>
      <c r="OL810" s="25"/>
      <c r="OM810" s="25"/>
      <c r="ON810" s="25"/>
      <c r="OO810" s="25"/>
      <c r="OP810" s="25"/>
      <c r="OQ810" s="25"/>
      <c r="OR810" s="25"/>
      <c r="OS810" s="25"/>
      <c r="OT810" s="25"/>
      <c r="OU810" s="25"/>
      <c r="OV810" s="25"/>
      <c r="OW810" s="25"/>
      <c r="OX810" s="25"/>
      <c r="OY810" s="25"/>
      <c r="OZ810" s="25"/>
      <c r="PA810" s="25"/>
      <c r="PB810" s="25"/>
      <c r="PC810" s="25"/>
      <c r="PD810" s="25"/>
      <c r="PE810" s="25"/>
    </row>
    <row r="811" spans="1:42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  <c r="FL811" s="25"/>
      <c r="FM811" s="25"/>
      <c r="FN811" s="25"/>
      <c r="FO811" s="25"/>
      <c r="FP811" s="25"/>
      <c r="FQ811" s="25"/>
      <c r="FR811" s="25"/>
      <c r="FS811" s="25"/>
      <c r="FT811" s="25"/>
      <c r="FU811" s="25"/>
      <c r="FV811" s="25"/>
      <c r="FW811" s="25"/>
      <c r="FX811" s="25"/>
      <c r="FY811" s="25"/>
      <c r="FZ811" s="25"/>
      <c r="GA811" s="25"/>
      <c r="GB811" s="25"/>
      <c r="GC811" s="25"/>
      <c r="GD811" s="25"/>
      <c r="GE811" s="25"/>
      <c r="GF811" s="25"/>
      <c r="GG811" s="25"/>
      <c r="GH811" s="25"/>
      <c r="GI811" s="25"/>
      <c r="GJ811" s="25"/>
      <c r="GK811" s="25"/>
      <c r="GL811" s="25"/>
      <c r="GM811" s="25"/>
      <c r="GN811" s="25"/>
      <c r="GO811" s="25"/>
      <c r="GP811" s="25"/>
      <c r="GQ811" s="25"/>
      <c r="GR811" s="25"/>
      <c r="GS811" s="25"/>
      <c r="GT811" s="25"/>
      <c r="GU811" s="25"/>
      <c r="GV811" s="25"/>
      <c r="GW811" s="25"/>
      <c r="GX811" s="25"/>
      <c r="GY811" s="25"/>
      <c r="GZ811" s="25"/>
      <c r="HA811" s="25"/>
      <c r="HB811" s="25"/>
      <c r="HC811" s="25"/>
      <c r="HD811" s="25"/>
      <c r="HE811" s="25"/>
      <c r="HF811" s="25"/>
      <c r="HG811" s="25"/>
      <c r="HH811" s="25"/>
      <c r="HI811" s="25"/>
      <c r="HJ811" s="25"/>
      <c r="HK811" s="25"/>
      <c r="HL811" s="25"/>
      <c r="HM811" s="25"/>
      <c r="HN811" s="25"/>
      <c r="HO811" s="25"/>
      <c r="HP811" s="25"/>
      <c r="HQ811" s="25"/>
      <c r="HR811" s="25"/>
      <c r="HS811" s="25"/>
      <c r="HT811" s="25"/>
      <c r="HU811" s="25"/>
      <c r="HV811" s="25"/>
      <c r="HW811" s="25"/>
      <c r="HX811" s="25"/>
      <c r="HY811" s="25"/>
      <c r="HZ811" s="25"/>
      <c r="IA811" s="25"/>
      <c r="IB811" s="25"/>
      <c r="IC811" s="25"/>
      <c r="ID811" s="25"/>
      <c r="IE811" s="25"/>
      <c r="IF811" s="25"/>
      <c r="IG811" s="25"/>
      <c r="IH811" s="25"/>
      <c r="II811" s="25"/>
      <c r="IJ811" s="25"/>
      <c r="IK811" s="25"/>
      <c r="IL811" s="25"/>
      <c r="IM811" s="25"/>
      <c r="IN811" s="25"/>
      <c r="IO811" s="25"/>
      <c r="IP811" s="25"/>
      <c r="IQ811" s="25"/>
      <c r="IR811" s="25"/>
      <c r="IS811" s="25"/>
      <c r="IT811" s="25"/>
      <c r="IU811" s="25"/>
      <c r="IV811" s="25"/>
      <c r="IW811" s="25"/>
      <c r="IX811" s="25"/>
      <c r="IY811" s="25"/>
      <c r="IZ811" s="25"/>
      <c r="JA811" s="25"/>
      <c r="JB811" s="25"/>
      <c r="JC811" s="25"/>
      <c r="JD811" s="25"/>
      <c r="JE811" s="25"/>
      <c r="JF811" s="25"/>
      <c r="JG811" s="25"/>
      <c r="JH811" s="25"/>
      <c r="JI811" s="25"/>
      <c r="JJ811" s="25"/>
      <c r="JK811" s="25"/>
      <c r="JL811" s="25"/>
      <c r="JM811" s="25"/>
      <c r="JN811" s="25"/>
      <c r="JO811" s="25"/>
      <c r="JP811" s="25"/>
      <c r="JQ811" s="25"/>
      <c r="JR811" s="25"/>
      <c r="JS811" s="25"/>
      <c r="JT811" s="25"/>
      <c r="JU811" s="25"/>
      <c r="JV811" s="25"/>
      <c r="JW811" s="25"/>
      <c r="JX811" s="25"/>
      <c r="JY811" s="25"/>
      <c r="JZ811" s="25"/>
      <c r="KA811" s="25"/>
      <c r="KB811" s="25"/>
      <c r="KC811" s="25"/>
      <c r="KD811" s="25"/>
      <c r="KE811" s="25"/>
      <c r="KF811" s="25"/>
      <c r="KG811" s="25"/>
      <c r="KH811" s="25"/>
      <c r="KI811" s="25"/>
      <c r="KJ811" s="25"/>
      <c r="KK811" s="25"/>
      <c r="KL811" s="25"/>
      <c r="KM811" s="25"/>
      <c r="KN811" s="25"/>
      <c r="KO811" s="25"/>
      <c r="KP811" s="25"/>
      <c r="KQ811" s="25"/>
      <c r="KR811" s="25"/>
      <c r="KS811" s="25"/>
      <c r="KT811" s="25"/>
      <c r="KU811" s="25"/>
      <c r="KV811" s="25"/>
      <c r="KW811" s="25"/>
      <c r="KX811" s="25"/>
      <c r="KY811" s="25"/>
      <c r="KZ811" s="25"/>
      <c r="LA811" s="25"/>
      <c r="LB811" s="25"/>
      <c r="LC811" s="25"/>
      <c r="LD811" s="25"/>
      <c r="LE811" s="25"/>
      <c r="LF811" s="25"/>
      <c r="LG811" s="25"/>
      <c r="LH811" s="25"/>
      <c r="LI811" s="25"/>
      <c r="LJ811" s="25"/>
      <c r="LK811" s="25"/>
      <c r="LL811" s="25"/>
      <c r="LM811" s="25"/>
      <c r="LN811" s="25"/>
      <c r="LO811" s="25"/>
      <c r="LP811" s="25"/>
      <c r="LQ811" s="25"/>
      <c r="LR811" s="25"/>
      <c r="LS811" s="25"/>
      <c r="LT811" s="25"/>
      <c r="LU811" s="25"/>
      <c r="LV811" s="25"/>
      <c r="LW811" s="25"/>
      <c r="LX811" s="25"/>
      <c r="LY811" s="25"/>
      <c r="LZ811" s="25"/>
      <c r="MA811" s="25"/>
      <c r="MB811" s="25"/>
      <c r="MC811" s="25"/>
      <c r="MD811" s="25"/>
      <c r="ME811" s="25"/>
      <c r="MF811" s="25"/>
      <c r="MG811" s="25"/>
      <c r="MH811" s="25"/>
      <c r="MI811" s="25"/>
      <c r="MJ811" s="25"/>
      <c r="MK811" s="25"/>
      <c r="ML811" s="25"/>
      <c r="MM811" s="25"/>
      <c r="MN811" s="25"/>
      <c r="MO811" s="25"/>
      <c r="MP811" s="25"/>
      <c r="MQ811" s="25"/>
      <c r="MR811" s="25"/>
      <c r="MS811" s="25"/>
      <c r="MT811" s="25"/>
      <c r="MU811" s="25"/>
      <c r="MV811" s="25"/>
      <c r="MW811" s="25"/>
      <c r="MX811" s="25"/>
      <c r="MY811" s="25"/>
      <c r="MZ811" s="25"/>
      <c r="NA811" s="25"/>
      <c r="NB811" s="25"/>
      <c r="NC811" s="25"/>
      <c r="ND811" s="25"/>
      <c r="NE811" s="25"/>
      <c r="NF811" s="25"/>
      <c r="NG811" s="25"/>
      <c r="NH811" s="25"/>
      <c r="NI811" s="25"/>
      <c r="NJ811" s="25"/>
      <c r="NK811" s="25"/>
      <c r="NL811" s="25"/>
      <c r="NM811" s="25"/>
      <c r="NN811" s="25"/>
      <c r="NO811" s="25"/>
      <c r="NP811" s="25"/>
      <c r="NQ811" s="25"/>
      <c r="NR811" s="25"/>
      <c r="NS811" s="25"/>
      <c r="NT811" s="25"/>
      <c r="NU811" s="25"/>
      <c r="NV811" s="25"/>
      <c r="NW811" s="25"/>
      <c r="NX811" s="25"/>
      <c r="NY811" s="25"/>
      <c r="NZ811" s="25"/>
      <c r="OA811" s="25"/>
      <c r="OB811" s="25"/>
      <c r="OC811" s="25"/>
      <c r="OD811" s="25"/>
      <c r="OE811" s="25"/>
      <c r="OF811" s="25"/>
      <c r="OG811" s="25"/>
      <c r="OH811" s="25"/>
      <c r="OI811" s="25"/>
      <c r="OJ811" s="25"/>
      <c r="OK811" s="25"/>
      <c r="OL811" s="25"/>
      <c r="OM811" s="25"/>
      <c r="ON811" s="25"/>
      <c r="OO811" s="25"/>
      <c r="OP811" s="25"/>
      <c r="OQ811" s="25"/>
      <c r="OR811" s="25"/>
      <c r="OS811" s="25"/>
      <c r="OT811" s="25"/>
      <c r="OU811" s="25"/>
      <c r="OV811" s="25"/>
      <c r="OW811" s="25"/>
      <c r="OX811" s="25"/>
      <c r="OY811" s="25"/>
      <c r="OZ811" s="25"/>
      <c r="PA811" s="25"/>
      <c r="PB811" s="25"/>
      <c r="PC811" s="25"/>
      <c r="PD811" s="25"/>
      <c r="PE811" s="25"/>
    </row>
    <row r="812" spans="1:42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  <c r="FZ812" s="25"/>
      <c r="GA812" s="25"/>
      <c r="GB812" s="25"/>
      <c r="GC812" s="25"/>
      <c r="GD812" s="25"/>
      <c r="GE812" s="25"/>
      <c r="GF812" s="25"/>
      <c r="GG812" s="25"/>
      <c r="GH812" s="25"/>
      <c r="GI812" s="25"/>
      <c r="GJ812" s="25"/>
      <c r="GK812" s="25"/>
      <c r="GL812" s="25"/>
      <c r="GM812" s="25"/>
      <c r="GN812" s="25"/>
      <c r="GO812" s="25"/>
      <c r="GP812" s="25"/>
      <c r="GQ812" s="25"/>
      <c r="GR812" s="25"/>
      <c r="GS812" s="25"/>
      <c r="GT812" s="25"/>
      <c r="GU812" s="25"/>
      <c r="GV812" s="25"/>
      <c r="GW812" s="25"/>
      <c r="GX812" s="25"/>
      <c r="GY812" s="25"/>
      <c r="GZ812" s="25"/>
      <c r="HA812" s="25"/>
      <c r="HB812" s="25"/>
      <c r="HC812" s="25"/>
      <c r="HD812" s="25"/>
      <c r="HE812" s="25"/>
      <c r="HF812" s="25"/>
      <c r="HG812" s="25"/>
      <c r="HH812" s="25"/>
      <c r="HI812" s="25"/>
      <c r="HJ812" s="25"/>
      <c r="HK812" s="25"/>
      <c r="HL812" s="25"/>
      <c r="HM812" s="25"/>
      <c r="HN812" s="25"/>
      <c r="HO812" s="25"/>
      <c r="HP812" s="25"/>
      <c r="HQ812" s="25"/>
      <c r="HR812" s="25"/>
      <c r="HS812" s="25"/>
      <c r="HT812" s="25"/>
      <c r="HU812" s="25"/>
      <c r="HV812" s="25"/>
      <c r="HW812" s="25"/>
      <c r="HX812" s="25"/>
      <c r="HY812" s="25"/>
      <c r="HZ812" s="25"/>
      <c r="IA812" s="25"/>
      <c r="IB812" s="25"/>
      <c r="IC812" s="25"/>
      <c r="ID812" s="25"/>
      <c r="IE812" s="25"/>
      <c r="IF812" s="25"/>
      <c r="IG812" s="25"/>
      <c r="IH812" s="25"/>
      <c r="II812" s="25"/>
      <c r="IJ812" s="25"/>
      <c r="IK812" s="25"/>
      <c r="IL812" s="25"/>
      <c r="IM812" s="25"/>
      <c r="IN812" s="25"/>
      <c r="IO812" s="25"/>
      <c r="IP812" s="25"/>
      <c r="IQ812" s="25"/>
      <c r="IR812" s="25"/>
      <c r="IS812" s="25"/>
      <c r="IT812" s="25"/>
      <c r="IU812" s="25"/>
      <c r="IV812" s="25"/>
      <c r="IW812" s="25"/>
      <c r="IX812" s="25"/>
      <c r="IY812" s="25"/>
      <c r="IZ812" s="25"/>
      <c r="JA812" s="25"/>
      <c r="JB812" s="25"/>
      <c r="JC812" s="25"/>
      <c r="JD812" s="25"/>
      <c r="JE812" s="25"/>
      <c r="JF812" s="25"/>
      <c r="JG812" s="25"/>
      <c r="JH812" s="25"/>
      <c r="JI812" s="25"/>
      <c r="JJ812" s="25"/>
      <c r="JK812" s="25"/>
      <c r="JL812" s="25"/>
      <c r="JM812" s="25"/>
      <c r="JN812" s="25"/>
      <c r="JO812" s="25"/>
      <c r="JP812" s="25"/>
      <c r="JQ812" s="25"/>
      <c r="JR812" s="25"/>
      <c r="JS812" s="25"/>
      <c r="JT812" s="25"/>
      <c r="JU812" s="25"/>
      <c r="JV812" s="25"/>
      <c r="JW812" s="25"/>
      <c r="JX812" s="25"/>
      <c r="JY812" s="25"/>
      <c r="JZ812" s="25"/>
      <c r="KA812" s="25"/>
      <c r="KB812" s="25"/>
      <c r="KC812" s="25"/>
      <c r="KD812" s="25"/>
      <c r="KE812" s="25"/>
      <c r="KF812" s="25"/>
      <c r="KG812" s="25"/>
      <c r="KH812" s="25"/>
      <c r="KI812" s="25"/>
      <c r="KJ812" s="25"/>
      <c r="KK812" s="25"/>
      <c r="KL812" s="25"/>
      <c r="KM812" s="25"/>
      <c r="KN812" s="25"/>
      <c r="KO812" s="25"/>
      <c r="KP812" s="25"/>
      <c r="KQ812" s="25"/>
      <c r="KR812" s="25"/>
      <c r="KS812" s="25"/>
      <c r="KT812" s="25"/>
      <c r="KU812" s="25"/>
      <c r="KV812" s="25"/>
      <c r="KW812" s="25"/>
      <c r="KX812" s="25"/>
      <c r="KY812" s="25"/>
      <c r="KZ812" s="25"/>
      <c r="LA812" s="25"/>
      <c r="LB812" s="25"/>
      <c r="LC812" s="25"/>
      <c r="LD812" s="25"/>
      <c r="LE812" s="25"/>
      <c r="LF812" s="25"/>
      <c r="LG812" s="25"/>
      <c r="LH812" s="25"/>
      <c r="LI812" s="25"/>
      <c r="LJ812" s="25"/>
      <c r="LK812" s="25"/>
      <c r="LL812" s="25"/>
      <c r="LM812" s="25"/>
      <c r="LN812" s="25"/>
      <c r="LO812" s="25"/>
      <c r="LP812" s="25"/>
      <c r="LQ812" s="25"/>
      <c r="LR812" s="25"/>
      <c r="LS812" s="25"/>
      <c r="LT812" s="25"/>
      <c r="LU812" s="25"/>
      <c r="LV812" s="25"/>
      <c r="LW812" s="25"/>
      <c r="LX812" s="25"/>
      <c r="LY812" s="25"/>
      <c r="LZ812" s="25"/>
      <c r="MA812" s="25"/>
      <c r="MB812" s="25"/>
      <c r="MC812" s="25"/>
      <c r="MD812" s="25"/>
      <c r="ME812" s="25"/>
      <c r="MF812" s="25"/>
      <c r="MG812" s="25"/>
      <c r="MH812" s="25"/>
      <c r="MI812" s="25"/>
      <c r="MJ812" s="25"/>
      <c r="MK812" s="25"/>
      <c r="ML812" s="25"/>
      <c r="MM812" s="25"/>
      <c r="MN812" s="25"/>
      <c r="MO812" s="25"/>
      <c r="MP812" s="25"/>
      <c r="MQ812" s="25"/>
      <c r="MR812" s="25"/>
      <c r="MS812" s="25"/>
      <c r="MT812" s="25"/>
      <c r="MU812" s="25"/>
      <c r="MV812" s="25"/>
      <c r="MW812" s="25"/>
      <c r="MX812" s="25"/>
      <c r="MY812" s="25"/>
      <c r="MZ812" s="25"/>
      <c r="NA812" s="25"/>
      <c r="NB812" s="25"/>
      <c r="NC812" s="25"/>
      <c r="ND812" s="25"/>
      <c r="NE812" s="25"/>
      <c r="NF812" s="25"/>
      <c r="NG812" s="25"/>
      <c r="NH812" s="25"/>
      <c r="NI812" s="25"/>
      <c r="NJ812" s="25"/>
      <c r="NK812" s="25"/>
      <c r="NL812" s="25"/>
      <c r="NM812" s="25"/>
      <c r="NN812" s="25"/>
      <c r="NO812" s="25"/>
      <c r="NP812" s="25"/>
      <c r="NQ812" s="25"/>
      <c r="NR812" s="25"/>
      <c r="NS812" s="25"/>
      <c r="NT812" s="25"/>
      <c r="NU812" s="25"/>
      <c r="NV812" s="25"/>
      <c r="NW812" s="25"/>
      <c r="NX812" s="25"/>
      <c r="NY812" s="25"/>
      <c r="NZ812" s="25"/>
      <c r="OA812" s="25"/>
      <c r="OB812" s="25"/>
      <c r="OC812" s="25"/>
      <c r="OD812" s="25"/>
      <c r="OE812" s="25"/>
      <c r="OF812" s="25"/>
      <c r="OG812" s="25"/>
      <c r="OH812" s="25"/>
      <c r="OI812" s="25"/>
      <c r="OJ812" s="25"/>
      <c r="OK812" s="25"/>
      <c r="OL812" s="25"/>
      <c r="OM812" s="25"/>
      <c r="ON812" s="25"/>
      <c r="OO812" s="25"/>
      <c r="OP812" s="25"/>
      <c r="OQ812" s="25"/>
      <c r="OR812" s="25"/>
      <c r="OS812" s="25"/>
      <c r="OT812" s="25"/>
      <c r="OU812" s="25"/>
      <c r="OV812" s="25"/>
      <c r="OW812" s="25"/>
      <c r="OX812" s="25"/>
      <c r="OY812" s="25"/>
      <c r="OZ812" s="25"/>
      <c r="PA812" s="25"/>
      <c r="PB812" s="25"/>
      <c r="PC812" s="25"/>
      <c r="PD812" s="25"/>
      <c r="PE812" s="25"/>
    </row>
    <row r="813" spans="1:42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  <c r="FL813" s="25"/>
      <c r="FM813" s="25"/>
      <c r="FN813" s="25"/>
      <c r="FO813" s="25"/>
      <c r="FP813" s="25"/>
      <c r="FQ813" s="25"/>
      <c r="FR813" s="25"/>
      <c r="FS813" s="25"/>
      <c r="FT813" s="25"/>
      <c r="FU813" s="25"/>
      <c r="FV813" s="25"/>
      <c r="FW813" s="25"/>
      <c r="FX813" s="25"/>
      <c r="FY813" s="25"/>
      <c r="FZ813" s="25"/>
      <c r="GA813" s="25"/>
      <c r="GB813" s="25"/>
      <c r="GC813" s="25"/>
      <c r="GD813" s="25"/>
      <c r="GE813" s="25"/>
      <c r="GF813" s="25"/>
      <c r="GG813" s="25"/>
      <c r="GH813" s="25"/>
      <c r="GI813" s="25"/>
      <c r="GJ813" s="25"/>
      <c r="GK813" s="25"/>
      <c r="GL813" s="25"/>
      <c r="GM813" s="25"/>
      <c r="GN813" s="25"/>
      <c r="GO813" s="25"/>
      <c r="GP813" s="25"/>
      <c r="GQ813" s="25"/>
      <c r="GR813" s="25"/>
      <c r="GS813" s="25"/>
      <c r="GT813" s="25"/>
      <c r="GU813" s="25"/>
      <c r="GV813" s="25"/>
      <c r="GW813" s="25"/>
      <c r="GX813" s="25"/>
      <c r="GY813" s="25"/>
      <c r="GZ813" s="25"/>
      <c r="HA813" s="25"/>
      <c r="HB813" s="25"/>
      <c r="HC813" s="25"/>
      <c r="HD813" s="25"/>
      <c r="HE813" s="25"/>
      <c r="HF813" s="25"/>
      <c r="HG813" s="25"/>
      <c r="HH813" s="25"/>
      <c r="HI813" s="25"/>
      <c r="HJ813" s="25"/>
      <c r="HK813" s="25"/>
      <c r="HL813" s="25"/>
      <c r="HM813" s="25"/>
      <c r="HN813" s="25"/>
      <c r="HO813" s="25"/>
      <c r="HP813" s="25"/>
      <c r="HQ813" s="25"/>
      <c r="HR813" s="25"/>
      <c r="HS813" s="25"/>
      <c r="HT813" s="25"/>
      <c r="HU813" s="25"/>
      <c r="HV813" s="25"/>
      <c r="HW813" s="25"/>
      <c r="HX813" s="25"/>
      <c r="HY813" s="25"/>
      <c r="HZ813" s="25"/>
      <c r="IA813" s="25"/>
      <c r="IB813" s="25"/>
      <c r="IC813" s="25"/>
      <c r="ID813" s="25"/>
      <c r="IE813" s="25"/>
      <c r="IF813" s="25"/>
      <c r="IG813" s="25"/>
      <c r="IH813" s="25"/>
      <c r="II813" s="25"/>
      <c r="IJ813" s="25"/>
      <c r="IK813" s="25"/>
      <c r="IL813" s="25"/>
      <c r="IM813" s="25"/>
      <c r="IN813" s="25"/>
      <c r="IO813" s="25"/>
      <c r="IP813" s="25"/>
      <c r="IQ813" s="25"/>
      <c r="IR813" s="25"/>
      <c r="IS813" s="25"/>
      <c r="IT813" s="25"/>
      <c r="IU813" s="25"/>
      <c r="IV813" s="25"/>
      <c r="IW813" s="25"/>
      <c r="IX813" s="25"/>
      <c r="IY813" s="25"/>
      <c r="IZ813" s="25"/>
      <c r="JA813" s="25"/>
      <c r="JB813" s="25"/>
      <c r="JC813" s="25"/>
      <c r="JD813" s="25"/>
      <c r="JE813" s="25"/>
      <c r="JF813" s="25"/>
      <c r="JG813" s="25"/>
      <c r="JH813" s="25"/>
      <c r="JI813" s="25"/>
      <c r="JJ813" s="25"/>
      <c r="JK813" s="25"/>
      <c r="JL813" s="25"/>
      <c r="JM813" s="25"/>
      <c r="JN813" s="25"/>
      <c r="JO813" s="25"/>
      <c r="JP813" s="25"/>
      <c r="JQ813" s="25"/>
      <c r="JR813" s="25"/>
      <c r="JS813" s="25"/>
      <c r="JT813" s="25"/>
      <c r="JU813" s="25"/>
      <c r="JV813" s="25"/>
      <c r="JW813" s="25"/>
      <c r="JX813" s="25"/>
      <c r="JY813" s="25"/>
      <c r="JZ813" s="25"/>
      <c r="KA813" s="25"/>
      <c r="KB813" s="25"/>
      <c r="KC813" s="25"/>
      <c r="KD813" s="25"/>
      <c r="KE813" s="25"/>
      <c r="KF813" s="25"/>
      <c r="KG813" s="25"/>
      <c r="KH813" s="25"/>
      <c r="KI813" s="25"/>
      <c r="KJ813" s="25"/>
      <c r="KK813" s="25"/>
      <c r="KL813" s="25"/>
      <c r="KM813" s="25"/>
      <c r="KN813" s="25"/>
      <c r="KO813" s="25"/>
      <c r="KP813" s="25"/>
      <c r="KQ813" s="25"/>
      <c r="KR813" s="25"/>
      <c r="KS813" s="25"/>
      <c r="KT813" s="25"/>
      <c r="KU813" s="25"/>
      <c r="KV813" s="25"/>
      <c r="KW813" s="25"/>
      <c r="KX813" s="25"/>
      <c r="KY813" s="25"/>
      <c r="KZ813" s="25"/>
      <c r="LA813" s="25"/>
      <c r="LB813" s="25"/>
      <c r="LC813" s="25"/>
      <c r="LD813" s="25"/>
      <c r="LE813" s="25"/>
      <c r="LF813" s="25"/>
      <c r="LG813" s="25"/>
      <c r="LH813" s="25"/>
      <c r="LI813" s="25"/>
      <c r="LJ813" s="25"/>
      <c r="LK813" s="25"/>
      <c r="LL813" s="25"/>
      <c r="LM813" s="25"/>
      <c r="LN813" s="25"/>
      <c r="LO813" s="25"/>
      <c r="LP813" s="25"/>
      <c r="LQ813" s="25"/>
      <c r="LR813" s="25"/>
      <c r="LS813" s="25"/>
      <c r="LT813" s="25"/>
      <c r="LU813" s="25"/>
      <c r="LV813" s="25"/>
      <c r="LW813" s="25"/>
      <c r="LX813" s="25"/>
      <c r="LY813" s="25"/>
      <c r="LZ813" s="25"/>
      <c r="MA813" s="25"/>
      <c r="MB813" s="25"/>
      <c r="MC813" s="25"/>
      <c r="MD813" s="25"/>
      <c r="ME813" s="25"/>
      <c r="MF813" s="25"/>
      <c r="MG813" s="25"/>
      <c r="MH813" s="25"/>
      <c r="MI813" s="25"/>
      <c r="MJ813" s="25"/>
      <c r="MK813" s="25"/>
      <c r="ML813" s="25"/>
      <c r="MM813" s="25"/>
      <c r="MN813" s="25"/>
      <c r="MO813" s="25"/>
      <c r="MP813" s="25"/>
      <c r="MQ813" s="25"/>
      <c r="MR813" s="25"/>
      <c r="MS813" s="25"/>
      <c r="MT813" s="25"/>
      <c r="MU813" s="25"/>
      <c r="MV813" s="25"/>
      <c r="MW813" s="25"/>
      <c r="MX813" s="25"/>
      <c r="MY813" s="25"/>
      <c r="MZ813" s="25"/>
      <c r="NA813" s="25"/>
      <c r="NB813" s="25"/>
      <c r="NC813" s="25"/>
      <c r="ND813" s="25"/>
      <c r="NE813" s="25"/>
      <c r="NF813" s="25"/>
      <c r="NG813" s="25"/>
      <c r="NH813" s="25"/>
      <c r="NI813" s="25"/>
      <c r="NJ813" s="25"/>
      <c r="NK813" s="25"/>
      <c r="NL813" s="25"/>
      <c r="NM813" s="25"/>
      <c r="NN813" s="25"/>
      <c r="NO813" s="25"/>
      <c r="NP813" s="25"/>
      <c r="NQ813" s="25"/>
      <c r="NR813" s="25"/>
      <c r="NS813" s="25"/>
      <c r="NT813" s="25"/>
      <c r="NU813" s="25"/>
      <c r="NV813" s="25"/>
      <c r="NW813" s="25"/>
      <c r="NX813" s="25"/>
      <c r="NY813" s="25"/>
      <c r="NZ813" s="25"/>
      <c r="OA813" s="25"/>
      <c r="OB813" s="25"/>
      <c r="OC813" s="25"/>
      <c r="OD813" s="25"/>
      <c r="OE813" s="25"/>
      <c r="OF813" s="25"/>
      <c r="OG813" s="25"/>
      <c r="OH813" s="25"/>
      <c r="OI813" s="25"/>
      <c r="OJ813" s="25"/>
      <c r="OK813" s="25"/>
      <c r="OL813" s="25"/>
      <c r="OM813" s="25"/>
      <c r="ON813" s="25"/>
      <c r="OO813" s="25"/>
      <c r="OP813" s="25"/>
      <c r="OQ813" s="25"/>
      <c r="OR813" s="25"/>
      <c r="OS813" s="25"/>
      <c r="OT813" s="25"/>
      <c r="OU813" s="25"/>
      <c r="OV813" s="25"/>
      <c r="OW813" s="25"/>
      <c r="OX813" s="25"/>
      <c r="OY813" s="25"/>
      <c r="OZ813" s="25"/>
      <c r="PA813" s="25"/>
      <c r="PB813" s="25"/>
      <c r="PC813" s="25"/>
      <c r="PD813" s="25"/>
      <c r="PE813" s="25"/>
    </row>
    <row r="814" spans="1:42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  <c r="FZ814" s="25"/>
      <c r="GA814" s="25"/>
      <c r="GB814" s="25"/>
      <c r="GC814" s="25"/>
      <c r="GD814" s="25"/>
      <c r="GE814" s="25"/>
      <c r="GF814" s="25"/>
      <c r="GG814" s="25"/>
      <c r="GH814" s="25"/>
      <c r="GI814" s="25"/>
      <c r="GJ814" s="25"/>
      <c r="GK814" s="25"/>
      <c r="GL814" s="25"/>
      <c r="GM814" s="25"/>
      <c r="GN814" s="25"/>
      <c r="GO814" s="25"/>
      <c r="GP814" s="25"/>
      <c r="GQ814" s="25"/>
      <c r="GR814" s="25"/>
      <c r="GS814" s="25"/>
      <c r="GT814" s="25"/>
      <c r="GU814" s="25"/>
      <c r="GV814" s="25"/>
      <c r="GW814" s="25"/>
      <c r="GX814" s="25"/>
      <c r="GY814" s="25"/>
      <c r="GZ814" s="25"/>
      <c r="HA814" s="25"/>
      <c r="HB814" s="25"/>
      <c r="HC814" s="25"/>
      <c r="HD814" s="25"/>
      <c r="HE814" s="25"/>
      <c r="HF814" s="25"/>
      <c r="HG814" s="25"/>
      <c r="HH814" s="25"/>
      <c r="HI814" s="25"/>
      <c r="HJ814" s="25"/>
      <c r="HK814" s="25"/>
      <c r="HL814" s="25"/>
      <c r="HM814" s="25"/>
      <c r="HN814" s="25"/>
      <c r="HO814" s="25"/>
      <c r="HP814" s="25"/>
      <c r="HQ814" s="25"/>
      <c r="HR814" s="25"/>
      <c r="HS814" s="25"/>
      <c r="HT814" s="25"/>
      <c r="HU814" s="25"/>
      <c r="HV814" s="25"/>
      <c r="HW814" s="25"/>
      <c r="HX814" s="25"/>
      <c r="HY814" s="25"/>
      <c r="HZ814" s="25"/>
      <c r="IA814" s="25"/>
      <c r="IB814" s="25"/>
      <c r="IC814" s="25"/>
      <c r="ID814" s="25"/>
      <c r="IE814" s="25"/>
      <c r="IF814" s="25"/>
      <c r="IG814" s="25"/>
      <c r="IH814" s="25"/>
      <c r="II814" s="25"/>
      <c r="IJ814" s="25"/>
      <c r="IK814" s="25"/>
      <c r="IL814" s="25"/>
      <c r="IM814" s="25"/>
      <c r="IN814" s="25"/>
      <c r="IO814" s="25"/>
      <c r="IP814" s="25"/>
      <c r="IQ814" s="25"/>
      <c r="IR814" s="25"/>
      <c r="IS814" s="25"/>
      <c r="IT814" s="25"/>
      <c r="IU814" s="25"/>
      <c r="IV814" s="25"/>
      <c r="IW814" s="25"/>
      <c r="IX814" s="25"/>
      <c r="IY814" s="25"/>
      <c r="IZ814" s="25"/>
      <c r="JA814" s="25"/>
      <c r="JB814" s="25"/>
      <c r="JC814" s="25"/>
      <c r="JD814" s="25"/>
      <c r="JE814" s="25"/>
      <c r="JF814" s="25"/>
      <c r="JG814" s="25"/>
      <c r="JH814" s="25"/>
      <c r="JI814" s="25"/>
      <c r="JJ814" s="25"/>
      <c r="JK814" s="25"/>
      <c r="JL814" s="25"/>
      <c r="JM814" s="25"/>
      <c r="JN814" s="25"/>
      <c r="JO814" s="25"/>
      <c r="JP814" s="25"/>
      <c r="JQ814" s="25"/>
      <c r="JR814" s="25"/>
      <c r="JS814" s="25"/>
      <c r="JT814" s="25"/>
      <c r="JU814" s="25"/>
      <c r="JV814" s="25"/>
      <c r="JW814" s="25"/>
      <c r="JX814" s="25"/>
      <c r="JY814" s="25"/>
      <c r="JZ814" s="25"/>
      <c r="KA814" s="25"/>
      <c r="KB814" s="25"/>
      <c r="KC814" s="25"/>
      <c r="KD814" s="25"/>
      <c r="KE814" s="25"/>
      <c r="KF814" s="25"/>
      <c r="KG814" s="25"/>
      <c r="KH814" s="25"/>
      <c r="KI814" s="25"/>
      <c r="KJ814" s="25"/>
      <c r="KK814" s="25"/>
      <c r="KL814" s="25"/>
      <c r="KM814" s="25"/>
      <c r="KN814" s="25"/>
      <c r="KO814" s="25"/>
      <c r="KP814" s="25"/>
      <c r="KQ814" s="25"/>
      <c r="KR814" s="25"/>
      <c r="KS814" s="25"/>
      <c r="KT814" s="25"/>
      <c r="KU814" s="25"/>
      <c r="KV814" s="25"/>
      <c r="KW814" s="25"/>
      <c r="KX814" s="25"/>
      <c r="KY814" s="25"/>
      <c r="KZ814" s="25"/>
      <c r="LA814" s="25"/>
      <c r="LB814" s="25"/>
      <c r="LC814" s="25"/>
      <c r="LD814" s="25"/>
      <c r="LE814" s="25"/>
      <c r="LF814" s="25"/>
      <c r="LG814" s="25"/>
      <c r="LH814" s="25"/>
      <c r="LI814" s="25"/>
      <c r="LJ814" s="25"/>
      <c r="LK814" s="25"/>
      <c r="LL814" s="25"/>
      <c r="LM814" s="25"/>
      <c r="LN814" s="25"/>
      <c r="LO814" s="25"/>
      <c r="LP814" s="25"/>
      <c r="LQ814" s="25"/>
      <c r="LR814" s="25"/>
      <c r="LS814" s="25"/>
      <c r="LT814" s="25"/>
      <c r="LU814" s="25"/>
      <c r="LV814" s="25"/>
      <c r="LW814" s="25"/>
      <c r="LX814" s="25"/>
      <c r="LY814" s="25"/>
      <c r="LZ814" s="25"/>
      <c r="MA814" s="25"/>
      <c r="MB814" s="25"/>
      <c r="MC814" s="25"/>
      <c r="MD814" s="25"/>
      <c r="ME814" s="25"/>
      <c r="MF814" s="25"/>
      <c r="MG814" s="25"/>
      <c r="MH814" s="25"/>
      <c r="MI814" s="25"/>
      <c r="MJ814" s="25"/>
      <c r="MK814" s="25"/>
      <c r="ML814" s="25"/>
      <c r="MM814" s="25"/>
      <c r="MN814" s="25"/>
      <c r="MO814" s="25"/>
      <c r="MP814" s="25"/>
      <c r="MQ814" s="25"/>
      <c r="MR814" s="25"/>
      <c r="MS814" s="25"/>
      <c r="MT814" s="25"/>
      <c r="MU814" s="25"/>
      <c r="MV814" s="25"/>
      <c r="MW814" s="25"/>
      <c r="MX814" s="25"/>
      <c r="MY814" s="25"/>
      <c r="MZ814" s="25"/>
      <c r="NA814" s="25"/>
      <c r="NB814" s="25"/>
      <c r="NC814" s="25"/>
      <c r="ND814" s="25"/>
      <c r="NE814" s="25"/>
      <c r="NF814" s="25"/>
      <c r="NG814" s="25"/>
      <c r="NH814" s="25"/>
      <c r="NI814" s="25"/>
      <c r="NJ814" s="25"/>
      <c r="NK814" s="25"/>
      <c r="NL814" s="25"/>
      <c r="NM814" s="25"/>
      <c r="NN814" s="25"/>
      <c r="NO814" s="25"/>
      <c r="NP814" s="25"/>
      <c r="NQ814" s="25"/>
      <c r="NR814" s="25"/>
      <c r="NS814" s="25"/>
      <c r="NT814" s="25"/>
      <c r="NU814" s="25"/>
      <c r="NV814" s="25"/>
      <c r="NW814" s="25"/>
      <c r="NX814" s="25"/>
      <c r="NY814" s="25"/>
      <c r="NZ814" s="25"/>
      <c r="OA814" s="25"/>
      <c r="OB814" s="25"/>
      <c r="OC814" s="25"/>
      <c r="OD814" s="25"/>
      <c r="OE814" s="25"/>
      <c r="OF814" s="25"/>
      <c r="OG814" s="25"/>
      <c r="OH814" s="25"/>
      <c r="OI814" s="25"/>
      <c r="OJ814" s="25"/>
      <c r="OK814" s="25"/>
      <c r="OL814" s="25"/>
      <c r="OM814" s="25"/>
      <c r="ON814" s="25"/>
      <c r="OO814" s="25"/>
      <c r="OP814" s="25"/>
      <c r="OQ814" s="25"/>
      <c r="OR814" s="25"/>
      <c r="OS814" s="25"/>
      <c r="OT814" s="25"/>
      <c r="OU814" s="25"/>
      <c r="OV814" s="25"/>
      <c r="OW814" s="25"/>
      <c r="OX814" s="25"/>
      <c r="OY814" s="25"/>
      <c r="OZ814" s="25"/>
      <c r="PA814" s="25"/>
      <c r="PB814" s="25"/>
      <c r="PC814" s="25"/>
      <c r="PD814" s="25"/>
      <c r="PE814" s="25"/>
    </row>
    <row r="815" spans="1:42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  <c r="FL815" s="25"/>
      <c r="FM815" s="25"/>
      <c r="FN815" s="25"/>
      <c r="FO815" s="25"/>
      <c r="FP815" s="25"/>
      <c r="FQ815" s="25"/>
      <c r="FR815" s="25"/>
      <c r="FS815" s="25"/>
      <c r="FT815" s="25"/>
      <c r="FU815" s="25"/>
      <c r="FV815" s="25"/>
      <c r="FW815" s="25"/>
      <c r="FX815" s="25"/>
      <c r="FY815" s="25"/>
      <c r="FZ815" s="25"/>
      <c r="GA815" s="25"/>
      <c r="GB815" s="25"/>
      <c r="GC815" s="25"/>
      <c r="GD815" s="25"/>
      <c r="GE815" s="25"/>
      <c r="GF815" s="25"/>
      <c r="GG815" s="25"/>
      <c r="GH815" s="25"/>
      <c r="GI815" s="25"/>
      <c r="GJ815" s="25"/>
      <c r="GK815" s="25"/>
      <c r="GL815" s="25"/>
      <c r="GM815" s="25"/>
      <c r="GN815" s="25"/>
      <c r="GO815" s="25"/>
      <c r="GP815" s="25"/>
      <c r="GQ815" s="25"/>
      <c r="GR815" s="25"/>
      <c r="GS815" s="25"/>
      <c r="GT815" s="25"/>
      <c r="GU815" s="25"/>
      <c r="GV815" s="25"/>
      <c r="GW815" s="25"/>
      <c r="GX815" s="25"/>
      <c r="GY815" s="25"/>
      <c r="GZ815" s="25"/>
      <c r="HA815" s="25"/>
      <c r="HB815" s="25"/>
      <c r="HC815" s="25"/>
      <c r="HD815" s="25"/>
      <c r="HE815" s="25"/>
      <c r="HF815" s="25"/>
      <c r="HG815" s="25"/>
      <c r="HH815" s="25"/>
      <c r="HI815" s="25"/>
      <c r="HJ815" s="25"/>
      <c r="HK815" s="25"/>
      <c r="HL815" s="25"/>
      <c r="HM815" s="25"/>
      <c r="HN815" s="25"/>
      <c r="HO815" s="25"/>
      <c r="HP815" s="25"/>
      <c r="HQ815" s="25"/>
      <c r="HR815" s="25"/>
      <c r="HS815" s="25"/>
      <c r="HT815" s="25"/>
      <c r="HU815" s="25"/>
      <c r="HV815" s="25"/>
      <c r="HW815" s="25"/>
      <c r="HX815" s="25"/>
      <c r="HY815" s="25"/>
      <c r="HZ815" s="25"/>
      <c r="IA815" s="25"/>
      <c r="IB815" s="25"/>
      <c r="IC815" s="25"/>
      <c r="ID815" s="25"/>
      <c r="IE815" s="25"/>
      <c r="IF815" s="25"/>
      <c r="IG815" s="25"/>
      <c r="IH815" s="25"/>
      <c r="II815" s="25"/>
      <c r="IJ815" s="25"/>
      <c r="IK815" s="25"/>
      <c r="IL815" s="25"/>
      <c r="IM815" s="25"/>
      <c r="IN815" s="25"/>
      <c r="IO815" s="25"/>
      <c r="IP815" s="25"/>
      <c r="IQ815" s="25"/>
      <c r="IR815" s="25"/>
      <c r="IS815" s="25"/>
      <c r="IT815" s="25"/>
      <c r="IU815" s="25"/>
      <c r="IV815" s="25"/>
      <c r="IW815" s="25"/>
      <c r="IX815" s="25"/>
      <c r="IY815" s="25"/>
      <c r="IZ815" s="25"/>
      <c r="JA815" s="25"/>
      <c r="JB815" s="25"/>
      <c r="JC815" s="25"/>
      <c r="JD815" s="25"/>
      <c r="JE815" s="25"/>
      <c r="JF815" s="25"/>
      <c r="JG815" s="25"/>
      <c r="JH815" s="25"/>
      <c r="JI815" s="25"/>
      <c r="JJ815" s="25"/>
      <c r="JK815" s="25"/>
      <c r="JL815" s="25"/>
      <c r="JM815" s="25"/>
      <c r="JN815" s="25"/>
      <c r="JO815" s="25"/>
      <c r="JP815" s="25"/>
      <c r="JQ815" s="25"/>
      <c r="JR815" s="25"/>
      <c r="JS815" s="25"/>
      <c r="JT815" s="25"/>
      <c r="JU815" s="25"/>
      <c r="JV815" s="25"/>
      <c r="JW815" s="25"/>
      <c r="JX815" s="25"/>
      <c r="JY815" s="25"/>
      <c r="JZ815" s="25"/>
      <c r="KA815" s="25"/>
      <c r="KB815" s="25"/>
      <c r="KC815" s="25"/>
      <c r="KD815" s="25"/>
      <c r="KE815" s="25"/>
      <c r="KF815" s="25"/>
      <c r="KG815" s="25"/>
      <c r="KH815" s="25"/>
      <c r="KI815" s="25"/>
      <c r="KJ815" s="25"/>
      <c r="KK815" s="25"/>
      <c r="KL815" s="25"/>
      <c r="KM815" s="25"/>
      <c r="KN815" s="25"/>
      <c r="KO815" s="25"/>
      <c r="KP815" s="25"/>
      <c r="KQ815" s="25"/>
      <c r="KR815" s="25"/>
      <c r="KS815" s="25"/>
      <c r="KT815" s="25"/>
      <c r="KU815" s="25"/>
      <c r="KV815" s="25"/>
      <c r="KW815" s="25"/>
      <c r="KX815" s="25"/>
      <c r="KY815" s="25"/>
      <c r="KZ815" s="25"/>
      <c r="LA815" s="25"/>
      <c r="LB815" s="25"/>
      <c r="LC815" s="25"/>
      <c r="LD815" s="25"/>
      <c r="LE815" s="25"/>
      <c r="LF815" s="25"/>
      <c r="LG815" s="25"/>
      <c r="LH815" s="25"/>
      <c r="LI815" s="25"/>
      <c r="LJ815" s="25"/>
      <c r="LK815" s="25"/>
      <c r="LL815" s="25"/>
      <c r="LM815" s="25"/>
      <c r="LN815" s="25"/>
      <c r="LO815" s="25"/>
      <c r="LP815" s="25"/>
      <c r="LQ815" s="25"/>
      <c r="LR815" s="25"/>
      <c r="LS815" s="25"/>
      <c r="LT815" s="25"/>
      <c r="LU815" s="25"/>
      <c r="LV815" s="25"/>
      <c r="LW815" s="25"/>
      <c r="LX815" s="25"/>
      <c r="LY815" s="25"/>
      <c r="LZ815" s="25"/>
      <c r="MA815" s="25"/>
      <c r="MB815" s="25"/>
      <c r="MC815" s="25"/>
      <c r="MD815" s="25"/>
      <c r="ME815" s="25"/>
      <c r="MF815" s="25"/>
      <c r="MG815" s="25"/>
      <c r="MH815" s="25"/>
      <c r="MI815" s="25"/>
      <c r="MJ815" s="25"/>
      <c r="MK815" s="25"/>
      <c r="ML815" s="25"/>
      <c r="MM815" s="25"/>
      <c r="MN815" s="25"/>
      <c r="MO815" s="25"/>
      <c r="MP815" s="25"/>
      <c r="MQ815" s="25"/>
      <c r="MR815" s="25"/>
      <c r="MS815" s="25"/>
      <c r="MT815" s="25"/>
      <c r="MU815" s="25"/>
      <c r="MV815" s="25"/>
      <c r="MW815" s="25"/>
      <c r="MX815" s="25"/>
      <c r="MY815" s="25"/>
      <c r="MZ815" s="25"/>
      <c r="NA815" s="25"/>
      <c r="NB815" s="25"/>
      <c r="NC815" s="25"/>
      <c r="ND815" s="25"/>
      <c r="NE815" s="25"/>
      <c r="NF815" s="25"/>
      <c r="NG815" s="25"/>
      <c r="NH815" s="25"/>
      <c r="NI815" s="25"/>
      <c r="NJ815" s="25"/>
      <c r="NK815" s="25"/>
      <c r="NL815" s="25"/>
      <c r="NM815" s="25"/>
      <c r="NN815" s="25"/>
      <c r="NO815" s="25"/>
      <c r="NP815" s="25"/>
      <c r="NQ815" s="25"/>
      <c r="NR815" s="25"/>
      <c r="NS815" s="25"/>
      <c r="NT815" s="25"/>
      <c r="NU815" s="25"/>
      <c r="NV815" s="25"/>
      <c r="NW815" s="25"/>
      <c r="NX815" s="25"/>
      <c r="NY815" s="25"/>
      <c r="NZ815" s="25"/>
      <c r="OA815" s="25"/>
      <c r="OB815" s="25"/>
      <c r="OC815" s="25"/>
      <c r="OD815" s="25"/>
      <c r="OE815" s="25"/>
      <c r="OF815" s="25"/>
      <c r="OG815" s="25"/>
      <c r="OH815" s="25"/>
      <c r="OI815" s="25"/>
      <c r="OJ815" s="25"/>
      <c r="OK815" s="25"/>
      <c r="OL815" s="25"/>
      <c r="OM815" s="25"/>
      <c r="ON815" s="25"/>
      <c r="OO815" s="25"/>
      <c r="OP815" s="25"/>
      <c r="OQ815" s="25"/>
      <c r="OR815" s="25"/>
      <c r="OS815" s="25"/>
      <c r="OT815" s="25"/>
      <c r="OU815" s="25"/>
      <c r="OV815" s="25"/>
      <c r="OW815" s="25"/>
      <c r="OX815" s="25"/>
      <c r="OY815" s="25"/>
      <c r="OZ815" s="25"/>
      <c r="PA815" s="25"/>
      <c r="PB815" s="25"/>
      <c r="PC815" s="25"/>
      <c r="PD815" s="25"/>
      <c r="PE815" s="25"/>
    </row>
    <row r="816" spans="1:42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  <c r="HL816" s="25"/>
      <c r="HM816" s="25"/>
      <c r="HN816" s="25"/>
      <c r="HO816" s="25"/>
      <c r="HP816" s="25"/>
      <c r="HQ816" s="25"/>
      <c r="HR816" s="25"/>
      <c r="HS816" s="25"/>
      <c r="HT816" s="25"/>
      <c r="HU816" s="25"/>
      <c r="HV816" s="25"/>
      <c r="HW816" s="25"/>
      <c r="HX816" s="25"/>
      <c r="HY816" s="25"/>
      <c r="HZ816" s="25"/>
      <c r="IA816" s="25"/>
      <c r="IB816" s="25"/>
      <c r="IC816" s="25"/>
      <c r="ID816" s="25"/>
      <c r="IE816" s="25"/>
      <c r="IF816" s="25"/>
      <c r="IG816" s="25"/>
      <c r="IH816" s="25"/>
      <c r="II816" s="25"/>
      <c r="IJ816" s="25"/>
      <c r="IK816" s="25"/>
      <c r="IL816" s="25"/>
      <c r="IM816" s="25"/>
      <c r="IN816" s="25"/>
      <c r="IO816" s="25"/>
      <c r="IP816" s="25"/>
      <c r="IQ816" s="25"/>
      <c r="IR816" s="25"/>
      <c r="IS816" s="25"/>
      <c r="IT816" s="25"/>
      <c r="IU816" s="25"/>
      <c r="IV816" s="25"/>
      <c r="IW816" s="25"/>
      <c r="IX816" s="25"/>
      <c r="IY816" s="25"/>
      <c r="IZ816" s="25"/>
      <c r="JA816" s="25"/>
      <c r="JB816" s="25"/>
      <c r="JC816" s="25"/>
      <c r="JD816" s="25"/>
      <c r="JE816" s="25"/>
      <c r="JF816" s="25"/>
      <c r="JG816" s="25"/>
      <c r="JH816" s="25"/>
      <c r="JI816" s="25"/>
      <c r="JJ816" s="25"/>
      <c r="JK816" s="25"/>
      <c r="JL816" s="25"/>
      <c r="JM816" s="25"/>
      <c r="JN816" s="25"/>
      <c r="JO816" s="25"/>
      <c r="JP816" s="25"/>
      <c r="JQ816" s="25"/>
      <c r="JR816" s="25"/>
      <c r="JS816" s="25"/>
      <c r="JT816" s="25"/>
      <c r="JU816" s="25"/>
      <c r="JV816" s="25"/>
      <c r="JW816" s="25"/>
      <c r="JX816" s="25"/>
      <c r="JY816" s="25"/>
      <c r="JZ816" s="25"/>
      <c r="KA816" s="25"/>
      <c r="KB816" s="25"/>
      <c r="KC816" s="25"/>
      <c r="KD816" s="25"/>
      <c r="KE816" s="25"/>
      <c r="KF816" s="25"/>
      <c r="KG816" s="25"/>
      <c r="KH816" s="25"/>
      <c r="KI816" s="25"/>
      <c r="KJ816" s="25"/>
      <c r="KK816" s="25"/>
      <c r="KL816" s="25"/>
      <c r="KM816" s="25"/>
      <c r="KN816" s="25"/>
      <c r="KO816" s="25"/>
      <c r="KP816" s="25"/>
      <c r="KQ816" s="25"/>
      <c r="KR816" s="25"/>
      <c r="KS816" s="25"/>
      <c r="KT816" s="25"/>
      <c r="KU816" s="25"/>
      <c r="KV816" s="25"/>
      <c r="KW816" s="25"/>
      <c r="KX816" s="25"/>
      <c r="KY816" s="25"/>
      <c r="KZ816" s="25"/>
      <c r="LA816" s="25"/>
      <c r="LB816" s="25"/>
      <c r="LC816" s="25"/>
      <c r="LD816" s="25"/>
      <c r="LE816" s="25"/>
      <c r="LF816" s="25"/>
      <c r="LG816" s="25"/>
      <c r="LH816" s="25"/>
      <c r="LI816" s="25"/>
      <c r="LJ816" s="25"/>
      <c r="LK816" s="25"/>
      <c r="LL816" s="25"/>
      <c r="LM816" s="25"/>
      <c r="LN816" s="25"/>
      <c r="LO816" s="25"/>
      <c r="LP816" s="25"/>
      <c r="LQ816" s="25"/>
      <c r="LR816" s="25"/>
      <c r="LS816" s="25"/>
      <c r="LT816" s="25"/>
      <c r="LU816" s="25"/>
      <c r="LV816" s="25"/>
      <c r="LW816" s="25"/>
      <c r="LX816" s="25"/>
      <c r="LY816" s="25"/>
      <c r="LZ816" s="25"/>
      <c r="MA816" s="25"/>
      <c r="MB816" s="25"/>
      <c r="MC816" s="25"/>
      <c r="MD816" s="25"/>
      <c r="ME816" s="25"/>
      <c r="MF816" s="25"/>
      <c r="MG816" s="25"/>
      <c r="MH816" s="25"/>
      <c r="MI816" s="25"/>
      <c r="MJ816" s="25"/>
      <c r="MK816" s="25"/>
      <c r="ML816" s="25"/>
      <c r="MM816" s="25"/>
      <c r="MN816" s="25"/>
      <c r="MO816" s="25"/>
      <c r="MP816" s="25"/>
      <c r="MQ816" s="25"/>
      <c r="MR816" s="25"/>
      <c r="MS816" s="25"/>
      <c r="MT816" s="25"/>
      <c r="MU816" s="25"/>
      <c r="MV816" s="25"/>
      <c r="MW816" s="25"/>
      <c r="MX816" s="25"/>
      <c r="MY816" s="25"/>
      <c r="MZ816" s="25"/>
      <c r="NA816" s="25"/>
      <c r="NB816" s="25"/>
      <c r="NC816" s="25"/>
      <c r="ND816" s="25"/>
      <c r="NE816" s="25"/>
      <c r="NF816" s="25"/>
      <c r="NG816" s="25"/>
      <c r="NH816" s="25"/>
      <c r="NI816" s="25"/>
      <c r="NJ816" s="25"/>
      <c r="NK816" s="25"/>
      <c r="NL816" s="25"/>
      <c r="NM816" s="25"/>
      <c r="NN816" s="25"/>
      <c r="NO816" s="25"/>
      <c r="NP816" s="25"/>
      <c r="NQ816" s="25"/>
      <c r="NR816" s="25"/>
      <c r="NS816" s="25"/>
      <c r="NT816" s="25"/>
      <c r="NU816" s="25"/>
      <c r="NV816" s="25"/>
      <c r="NW816" s="25"/>
      <c r="NX816" s="25"/>
      <c r="NY816" s="25"/>
      <c r="NZ816" s="25"/>
      <c r="OA816" s="25"/>
      <c r="OB816" s="25"/>
      <c r="OC816" s="25"/>
      <c r="OD816" s="25"/>
      <c r="OE816" s="25"/>
      <c r="OF816" s="25"/>
      <c r="OG816" s="25"/>
      <c r="OH816" s="25"/>
      <c r="OI816" s="25"/>
      <c r="OJ816" s="25"/>
      <c r="OK816" s="25"/>
      <c r="OL816" s="25"/>
      <c r="OM816" s="25"/>
      <c r="ON816" s="25"/>
      <c r="OO816" s="25"/>
      <c r="OP816" s="25"/>
      <c r="OQ816" s="25"/>
      <c r="OR816" s="25"/>
      <c r="OS816" s="25"/>
      <c r="OT816" s="25"/>
      <c r="OU816" s="25"/>
      <c r="OV816" s="25"/>
      <c r="OW816" s="25"/>
      <c r="OX816" s="25"/>
      <c r="OY816" s="25"/>
      <c r="OZ816" s="25"/>
      <c r="PA816" s="25"/>
      <c r="PB816" s="25"/>
      <c r="PC816" s="25"/>
      <c r="PD816" s="25"/>
      <c r="PE816" s="25"/>
    </row>
    <row r="817" spans="1:42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  <c r="FL817" s="25"/>
      <c r="FM817" s="25"/>
      <c r="FN817" s="25"/>
      <c r="FO817" s="25"/>
      <c r="FP817" s="25"/>
      <c r="FQ817" s="25"/>
      <c r="FR817" s="25"/>
      <c r="FS817" s="25"/>
      <c r="FT817" s="25"/>
      <c r="FU817" s="25"/>
      <c r="FV817" s="25"/>
      <c r="FW817" s="25"/>
      <c r="FX817" s="25"/>
      <c r="FY817" s="25"/>
      <c r="FZ817" s="25"/>
      <c r="GA817" s="25"/>
      <c r="GB817" s="25"/>
      <c r="GC817" s="25"/>
      <c r="GD817" s="25"/>
      <c r="GE817" s="25"/>
      <c r="GF817" s="25"/>
      <c r="GG817" s="25"/>
      <c r="GH817" s="25"/>
      <c r="GI817" s="25"/>
      <c r="GJ817" s="25"/>
      <c r="GK817" s="25"/>
      <c r="GL817" s="25"/>
      <c r="GM817" s="25"/>
      <c r="GN817" s="25"/>
      <c r="GO817" s="25"/>
      <c r="GP817" s="25"/>
      <c r="GQ817" s="25"/>
      <c r="GR817" s="25"/>
      <c r="GS817" s="25"/>
      <c r="GT817" s="25"/>
      <c r="GU817" s="25"/>
      <c r="GV817" s="25"/>
      <c r="GW817" s="25"/>
      <c r="GX817" s="25"/>
      <c r="GY817" s="25"/>
      <c r="GZ817" s="25"/>
      <c r="HA817" s="25"/>
      <c r="HB817" s="25"/>
      <c r="HC817" s="25"/>
      <c r="HD817" s="25"/>
      <c r="HE817" s="25"/>
      <c r="HF817" s="25"/>
      <c r="HG817" s="25"/>
      <c r="HH817" s="25"/>
      <c r="HI817" s="25"/>
      <c r="HJ817" s="25"/>
      <c r="HK817" s="25"/>
      <c r="HL817" s="25"/>
      <c r="HM817" s="25"/>
      <c r="HN817" s="25"/>
      <c r="HO817" s="25"/>
      <c r="HP817" s="25"/>
      <c r="HQ817" s="25"/>
      <c r="HR817" s="25"/>
      <c r="HS817" s="25"/>
      <c r="HT817" s="25"/>
      <c r="HU817" s="25"/>
      <c r="HV817" s="25"/>
      <c r="HW817" s="25"/>
      <c r="HX817" s="25"/>
      <c r="HY817" s="25"/>
      <c r="HZ817" s="25"/>
      <c r="IA817" s="25"/>
      <c r="IB817" s="25"/>
      <c r="IC817" s="25"/>
      <c r="ID817" s="25"/>
      <c r="IE817" s="25"/>
      <c r="IF817" s="25"/>
      <c r="IG817" s="25"/>
      <c r="IH817" s="25"/>
      <c r="II817" s="25"/>
      <c r="IJ817" s="25"/>
      <c r="IK817" s="25"/>
      <c r="IL817" s="25"/>
      <c r="IM817" s="25"/>
      <c r="IN817" s="25"/>
      <c r="IO817" s="25"/>
      <c r="IP817" s="25"/>
      <c r="IQ817" s="25"/>
      <c r="IR817" s="25"/>
      <c r="IS817" s="25"/>
      <c r="IT817" s="25"/>
      <c r="IU817" s="25"/>
      <c r="IV817" s="25"/>
      <c r="IW817" s="25"/>
      <c r="IX817" s="25"/>
      <c r="IY817" s="25"/>
      <c r="IZ817" s="25"/>
      <c r="JA817" s="25"/>
      <c r="JB817" s="25"/>
      <c r="JC817" s="25"/>
      <c r="JD817" s="25"/>
      <c r="JE817" s="25"/>
      <c r="JF817" s="25"/>
      <c r="JG817" s="25"/>
      <c r="JH817" s="25"/>
      <c r="JI817" s="25"/>
      <c r="JJ817" s="25"/>
      <c r="JK817" s="25"/>
      <c r="JL817" s="25"/>
      <c r="JM817" s="25"/>
      <c r="JN817" s="25"/>
      <c r="JO817" s="25"/>
      <c r="JP817" s="25"/>
      <c r="JQ817" s="25"/>
      <c r="JR817" s="25"/>
      <c r="JS817" s="25"/>
      <c r="JT817" s="25"/>
      <c r="JU817" s="25"/>
      <c r="JV817" s="25"/>
      <c r="JW817" s="25"/>
      <c r="JX817" s="25"/>
      <c r="JY817" s="25"/>
      <c r="JZ817" s="25"/>
      <c r="KA817" s="25"/>
      <c r="KB817" s="25"/>
      <c r="KC817" s="25"/>
      <c r="KD817" s="25"/>
      <c r="KE817" s="25"/>
      <c r="KF817" s="25"/>
      <c r="KG817" s="25"/>
      <c r="KH817" s="25"/>
      <c r="KI817" s="25"/>
      <c r="KJ817" s="25"/>
      <c r="KK817" s="25"/>
      <c r="KL817" s="25"/>
      <c r="KM817" s="25"/>
      <c r="KN817" s="25"/>
      <c r="KO817" s="25"/>
      <c r="KP817" s="25"/>
      <c r="KQ817" s="25"/>
      <c r="KR817" s="25"/>
      <c r="KS817" s="25"/>
      <c r="KT817" s="25"/>
      <c r="KU817" s="25"/>
      <c r="KV817" s="25"/>
      <c r="KW817" s="25"/>
      <c r="KX817" s="25"/>
      <c r="KY817" s="25"/>
      <c r="KZ817" s="25"/>
      <c r="LA817" s="25"/>
      <c r="LB817" s="25"/>
      <c r="LC817" s="25"/>
      <c r="LD817" s="25"/>
      <c r="LE817" s="25"/>
      <c r="LF817" s="25"/>
      <c r="LG817" s="25"/>
      <c r="LH817" s="25"/>
      <c r="LI817" s="25"/>
      <c r="LJ817" s="25"/>
      <c r="LK817" s="25"/>
      <c r="LL817" s="25"/>
      <c r="LM817" s="25"/>
      <c r="LN817" s="25"/>
      <c r="LO817" s="25"/>
      <c r="LP817" s="25"/>
      <c r="LQ817" s="25"/>
      <c r="LR817" s="25"/>
      <c r="LS817" s="25"/>
      <c r="LT817" s="25"/>
      <c r="LU817" s="25"/>
      <c r="LV817" s="25"/>
      <c r="LW817" s="25"/>
      <c r="LX817" s="25"/>
      <c r="LY817" s="25"/>
      <c r="LZ817" s="25"/>
      <c r="MA817" s="25"/>
      <c r="MB817" s="25"/>
      <c r="MC817" s="25"/>
      <c r="MD817" s="25"/>
      <c r="ME817" s="25"/>
      <c r="MF817" s="25"/>
      <c r="MG817" s="25"/>
      <c r="MH817" s="25"/>
      <c r="MI817" s="25"/>
      <c r="MJ817" s="25"/>
      <c r="MK817" s="25"/>
      <c r="ML817" s="25"/>
      <c r="MM817" s="25"/>
      <c r="MN817" s="25"/>
      <c r="MO817" s="25"/>
      <c r="MP817" s="25"/>
      <c r="MQ817" s="25"/>
      <c r="MR817" s="25"/>
      <c r="MS817" s="25"/>
      <c r="MT817" s="25"/>
      <c r="MU817" s="25"/>
      <c r="MV817" s="25"/>
      <c r="MW817" s="25"/>
      <c r="MX817" s="25"/>
      <c r="MY817" s="25"/>
      <c r="MZ817" s="25"/>
      <c r="NA817" s="25"/>
      <c r="NB817" s="25"/>
      <c r="NC817" s="25"/>
      <c r="ND817" s="25"/>
      <c r="NE817" s="25"/>
      <c r="NF817" s="25"/>
      <c r="NG817" s="25"/>
      <c r="NH817" s="25"/>
      <c r="NI817" s="25"/>
      <c r="NJ817" s="25"/>
      <c r="NK817" s="25"/>
      <c r="NL817" s="25"/>
      <c r="NM817" s="25"/>
      <c r="NN817" s="25"/>
      <c r="NO817" s="25"/>
      <c r="NP817" s="25"/>
      <c r="NQ817" s="25"/>
      <c r="NR817" s="25"/>
      <c r="NS817" s="25"/>
      <c r="NT817" s="25"/>
      <c r="NU817" s="25"/>
      <c r="NV817" s="25"/>
      <c r="NW817" s="25"/>
      <c r="NX817" s="25"/>
      <c r="NY817" s="25"/>
      <c r="NZ817" s="25"/>
      <c r="OA817" s="25"/>
      <c r="OB817" s="25"/>
      <c r="OC817" s="25"/>
      <c r="OD817" s="25"/>
      <c r="OE817" s="25"/>
      <c r="OF817" s="25"/>
      <c r="OG817" s="25"/>
      <c r="OH817" s="25"/>
      <c r="OI817" s="25"/>
      <c r="OJ817" s="25"/>
      <c r="OK817" s="25"/>
      <c r="OL817" s="25"/>
      <c r="OM817" s="25"/>
      <c r="ON817" s="25"/>
      <c r="OO817" s="25"/>
      <c r="OP817" s="25"/>
      <c r="OQ817" s="25"/>
      <c r="OR817" s="25"/>
      <c r="OS817" s="25"/>
      <c r="OT817" s="25"/>
      <c r="OU817" s="25"/>
      <c r="OV817" s="25"/>
      <c r="OW817" s="25"/>
      <c r="OX817" s="25"/>
      <c r="OY817" s="25"/>
      <c r="OZ817" s="25"/>
      <c r="PA817" s="25"/>
      <c r="PB817" s="25"/>
      <c r="PC817" s="25"/>
      <c r="PD817" s="25"/>
      <c r="PE817" s="25"/>
    </row>
    <row r="818" spans="1:42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  <c r="FZ818" s="25"/>
      <c r="GA818" s="25"/>
      <c r="GB818" s="25"/>
      <c r="GC818" s="25"/>
      <c r="GD818" s="25"/>
      <c r="GE818" s="25"/>
      <c r="GF818" s="25"/>
      <c r="GG818" s="25"/>
      <c r="GH818" s="25"/>
      <c r="GI818" s="25"/>
      <c r="GJ818" s="25"/>
      <c r="GK818" s="25"/>
      <c r="GL818" s="25"/>
      <c r="GM818" s="25"/>
      <c r="GN818" s="25"/>
      <c r="GO818" s="25"/>
      <c r="GP818" s="25"/>
      <c r="GQ818" s="25"/>
      <c r="GR818" s="25"/>
      <c r="GS818" s="25"/>
      <c r="GT818" s="25"/>
      <c r="GU818" s="25"/>
      <c r="GV818" s="25"/>
      <c r="GW818" s="25"/>
      <c r="GX818" s="25"/>
      <c r="GY818" s="25"/>
      <c r="GZ818" s="25"/>
      <c r="HA818" s="25"/>
      <c r="HB818" s="25"/>
      <c r="HC818" s="25"/>
      <c r="HD818" s="25"/>
      <c r="HE818" s="25"/>
      <c r="HF818" s="25"/>
      <c r="HG818" s="25"/>
      <c r="HH818" s="25"/>
      <c r="HI818" s="25"/>
      <c r="HJ818" s="25"/>
      <c r="HK818" s="25"/>
      <c r="HL818" s="25"/>
      <c r="HM818" s="25"/>
      <c r="HN818" s="25"/>
      <c r="HO818" s="25"/>
      <c r="HP818" s="25"/>
      <c r="HQ818" s="25"/>
      <c r="HR818" s="25"/>
      <c r="HS818" s="25"/>
      <c r="HT818" s="25"/>
      <c r="HU818" s="25"/>
      <c r="HV818" s="25"/>
      <c r="HW818" s="25"/>
      <c r="HX818" s="25"/>
      <c r="HY818" s="25"/>
      <c r="HZ818" s="25"/>
      <c r="IA818" s="25"/>
      <c r="IB818" s="25"/>
      <c r="IC818" s="25"/>
      <c r="ID818" s="25"/>
      <c r="IE818" s="25"/>
      <c r="IF818" s="25"/>
      <c r="IG818" s="25"/>
      <c r="IH818" s="25"/>
      <c r="II818" s="25"/>
      <c r="IJ818" s="25"/>
      <c r="IK818" s="25"/>
      <c r="IL818" s="25"/>
      <c r="IM818" s="25"/>
      <c r="IN818" s="25"/>
      <c r="IO818" s="25"/>
      <c r="IP818" s="25"/>
      <c r="IQ818" s="25"/>
      <c r="IR818" s="25"/>
      <c r="IS818" s="25"/>
      <c r="IT818" s="25"/>
      <c r="IU818" s="25"/>
      <c r="IV818" s="25"/>
      <c r="IW818" s="25"/>
      <c r="IX818" s="25"/>
      <c r="IY818" s="25"/>
      <c r="IZ818" s="25"/>
      <c r="JA818" s="25"/>
      <c r="JB818" s="25"/>
      <c r="JC818" s="25"/>
      <c r="JD818" s="25"/>
      <c r="JE818" s="25"/>
      <c r="JF818" s="25"/>
      <c r="JG818" s="25"/>
      <c r="JH818" s="25"/>
      <c r="JI818" s="25"/>
      <c r="JJ818" s="25"/>
      <c r="JK818" s="25"/>
      <c r="JL818" s="25"/>
      <c r="JM818" s="25"/>
      <c r="JN818" s="25"/>
      <c r="JO818" s="25"/>
      <c r="JP818" s="25"/>
      <c r="JQ818" s="25"/>
      <c r="JR818" s="25"/>
      <c r="JS818" s="25"/>
      <c r="JT818" s="25"/>
      <c r="JU818" s="25"/>
      <c r="JV818" s="25"/>
      <c r="JW818" s="25"/>
      <c r="JX818" s="25"/>
      <c r="JY818" s="25"/>
      <c r="JZ818" s="25"/>
      <c r="KA818" s="25"/>
      <c r="KB818" s="25"/>
      <c r="KC818" s="25"/>
      <c r="KD818" s="25"/>
      <c r="KE818" s="25"/>
      <c r="KF818" s="25"/>
      <c r="KG818" s="25"/>
      <c r="KH818" s="25"/>
      <c r="KI818" s="25"/>
      <c r="KJ818" s="25"/>
      <c r="KK818" s="25"/>
      <c r="KL818" s="25"/>
      <c r="KM818" s="25"/>
      <c r="KN818" s="25"/>
      <c r="KO818" s="25"/>
      <c r="KP818" s="25"/>
      <c r="KQ818" s="25"/>
      <c r="KR818" s="25"/>
      <c r="KS818" s="25"/>
      <c r="KT818" s="25"/>
      <c r="KU818" s="25"/>
      <c r="KV818" s="25"/>
      <c r="KW818" s="25"/>
      <c r="KX818" s="25"/>
      <c r="KY818" s="25"/>
      <c r="KZ818" s="25"/>
      <c r="LA818" s="25"/>
      <c r="LB818" s="25"/>
      <c r="LC818" s="25"/>
      <c r="LD818" s="25"/>
      <c r="LE818" s="25"/>
      <c r="LF818" s="25"/>
      <c r="LG818" s="25"/>
      <c r="LH818" s="25"/>
      <c r="LI818" s="25"/>
      <c r="LJ818" s="25"/>
      <c r="LK818" s="25"/>
      <c r="LL818" s="25"/>
      <c r="LM818" s="25"/>
      <c r="LN818" s="25"/>
      <c r="LO818" s="25"/>
      <c r="LP818" s="25"/>
      <c r="LQ818" s="25"/>
      <c r="LR818" s="25"/>
      <c r="LS818" s="25"/>
      <c r="LT818" s="25"/>
      <c r="LU818" s="25"/>
      <c r="LV818" s="25"/>
      <c r="LW818" s="25"/>
      <c r="LX818" s="25"/>
      <c r="LY818" s="25"/>
      <c r="LZ818" s="25"/>
      <c r="MA818" s="25"/>
      <c r="MB818" s="25"/>
      <c r="MC818" s="25"/>
      <c r="MD818" s="25"/>
      <c r="ME818" s="25"/>
      <c r="MF818" s="25"/>
      <c r="MG818" s="25"/>
      <c r="MH818" s="25"/>
      <c r="MI818" s="25"/>
      <c r="MJ818" s="25"/>
      <c r="MK818" s="25"/>
      <c r="ML818" s="25"/>
      <c r="MM818" s="25"/>
      <c r="MN818" s="25"/>
      <c r="MO818" s="25"/>
      <c r="MP818" s="25"/>
      <c r="MQ818" s="25"/>
      <c r="MR818" s="25"/>
      <c r="MS818" s="25"/>
      <c r="MT818" s="25"/>
      <c r="MU818" s="25"/>
      <c r="MV818" s="25"/>
      <c r="MW818" s="25"/>
      <c r="MX818" s="25"/>
      <c r="MY818" s="25"/>
      <c r="MZ818" s="25"/>
      <c r="NA818" s="25"/>
      <c r="NB818" s="25"/>
      <c r="NC818" s="25"/>
      <c r="ND818" s="25"/>
      <c r="NE818" s="25"/>
      <c r="NF818" s="25"/>
      <c r="NG818" s="25"/>
      <c r="NH818" s="25"/>
      <c r="NI818" s="25"/>
      <c r="NJ818" s="25"/>
      <c r="NK818" s="25"/>
      <c r="NL818" s="25"/>
      <c r="NM818" s="25"/>
      <c r="NN818" s="25"/>
      <c r="NO818" s="25"/>
      <c r="NP818" s="25"/>
      <c r="NQ818" s="25"/>
      <c r="NR818" s="25"/>
      <c r="NS818" s="25"/>
      <c r="NT818" s="25"/>
      <c r="NU818" s="25"/>
      <c r="NV818" s="25"/>
      <c r="NW818" s="25"/>
      <c r="NX818" s="25"/>
      <c r="NY818" s="25"/>
      <c r="NZ818" s="25"/>
      <c r="OA818" s="25"/>
      <c r="OB818" s="25"/>
      <c r="OC818" s="25"/>
      <c r="OD818" s="25"/>
      <c r="OE818" s="25"/>
      <c r="OF818" s="25"/>
      <c r="OG818" s="25"/>
      <c r="OH818" s="25"/>
      <c r="OI818" s="25"/>
      <c r="OJ818" s="25"/>
      <c r="OK818" s="25"/>
      <c r="OL818" s="25"/>
      <c r="OM818" s="25"/>
      <c r="ON818" s="25"/>
      <c r="OO818" s="25"/>
      <c r="OP818" s="25"/>
      <c r="OQ818" s="25"/>
      <c r="OR818" s="25"/>
      <c r="OS818" s="25"/>
      <c r="OT818" s="25"/>
      <c r="OU818" s="25"/>
      <c r="OV818" s="25"/>
      <c r="OW818" s="25"/>
      <c r="OX818" s="25"/>
      <c r="OY818" s="25"/>
      <c r="OZ818" s="25"/>
      <c r="PA818" s="25"/>
      <c r="PB818" s="25"/>
      <c r="PC818" s="25"/>
      <c r="PD818" s="25"/>
      <c r="PE818" s="25"/>
    </row>
    <row r="819" spans="1:42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  <c r="FL819" s="25"/>
      <c r="FM819" s="25"/>
      <c r="FN819" s="25"/>
      <c r="FO819" s="25"/>
      <c r="FP819" s="25"/>
      <c r="FQ819" s="25"/>
      <c r="FR819" s="25"/>
      <c r="FS819" s="25"/>
      <c r="FT819" s="25"/>
      <c r="FU819" s="25"/>
      <c r="FV819" s="25"/>
      <c r="FW819" s="25"/>
      <c r="FX819" s="25"/>
      <c r="FY819" s="25"/>
      <c r="FZ819" s="25"/>
      <c r="GA819" s="25"/>
      <c r="GB819" s="25"/>
      <c r="GC819" s="25"/>
      <c r="GD819" s="25"/>
      <c r="GE819" s="25"/>
      <c r="GF819" s="25"/>
      <c r="GG819" s="25"/>
      <c r="GH819" s="25"/>
      <c r="GI819" s="25"/>
      <c r="GJ819" s="25"/>
      <c r="GK819" s="25"/>
      <c r="GL819" s="25"/>
      <c r="GM819" s="25"/>
      <c r="GN819" s="25"/>
      <c r="GO819" s="25"/>
      <c r="GP819" s="25"/>
      <c r="GQ819" s="25"/>
      <c r="GR819" s="25"/>
      <c r="GS819" s="25"/>
      <c r="GT819" s="25"/>
      <c r="GU819" s="25"/>
      <c r="GV819" s="25"/>
      <c r="GW819" s="25"/>
      <c r="GX819" s="25"/>
      <c r="GY819" s="25"/>
      <c r="GZ819" s="25"/>
      <c r="HA819" s="25"/>
      <c r="HB819" s="25"/>
      <c r="HC819" s="25"/>
      <c r="HD819" s="25"/>
      <c r="HE819" s="25"/>
      <c r="HF819" s="25"/>
      <c r="HG819" s="25"/>
      <c r="HH819" s="25"/>
      <c r="HI819" s="25"/>
      <c r="HJ819" s="25"/>
      <c r="HK819" s="25"/>
      <c r="HL819" s="25"/>
      <c r="HM819" s="25"/>
      <c r="HN819" s="25"/>
      <c r="HO819" s="25"/>
      <c r="HP819" s="25"/>
      <c r="HQ819" s="25"/>
      <c r="HR819" s="25"/>
      <c r="HS819" s="25"/>
      <c r="HT819" s="25"/>
      <c r="HU819" s="25"/>
      <c r="HV819" s="25"/>
      <c r="HW819" s="25"/>
      <c r="HX819" s="25"/>
      <c r="HY819" s="25"/>
      <c r="HZ819" s="25"/>
      <c r="IA819" s="25"/>
      <c r="IB819" s="25"/>
      <c r="IC819" s="25"/>
      <c r="ID819" s="25"/>
      <c r="IE819" s="25"/>
      <c r="IF819" s="25"/>
      <c r="IG819" s="25"/>
      <c r="IH819" s="25"/>
      <c r="II819" s="25"/>
      <c r="IJ819" s="25"/>
      <c r="IK819" s="25"/>
      <c r="IL819" s="25"/>
      <c r="IM819" s="25"/>
      <c r="IN819" s="25"/>
      <c r="IO819" s="25"/>
      <c r="IP819" s="25"/>
      <c r="IQ819" s="25"/>
      <c r="IR819" s="25"/>
      <c r="IS819" s="25"/>
      <c r="IT819" s="25"/>
      <c r="IU819" s="25"/>
      <c r="IV819" s="25"/>
      <c r="IW819" s="25"/>
      <c r="IX819" s="25"/>
      <c r="IY819" s="25"/>
      <c r="IZ819" s="25"/>
      <c r="JA819" s="25"/>
      <c r="JB819" s="25"/>
      <c r="JC819" s="25"/>
      <c r="JD819" s="25"/>
      <c r="JE819" s="25"/>
      <c r="JF819" s="25"/>
      <c r="JG819" s="25"/>
      <c r="JH819" s="25"/>
      <c r="JI819" s="25"/>
      <c r="JJ819" s="25"/>
      <c r="JK819" s="25"/>
      <c r="JL819" s="25"/>
      <c r="JM819" s="25"/>
      <c r="JN819" s="25"/>
      <c r="JO819" s="25"/>
      <c r="JP819" s="25"/>
      <c r="JQ819" s="25"/>
      <c r="JR819" s="25"/>
      <c r="JS819" s="25"/>
      <c r="JT819" s="25"/>
      <c r="JU819" s="25"/>
      <c r="JV819" s="25"/>
      <c r="JW819" s="25"/>
      <c r="JX819" s="25"/>
      <c r="JY819" s="25"/>
      <c r="JZ819" s="25"/>
      <c r="KA819" s="25"/>
      <c r="KB819" s="25"/>
      <c r="KC819" s="25"/>
      <c r="KD819" s="25"/>
      <c r="KE819" s="25"/>
      <c r="KF819" s="25"/>
      <c r="KG819" s="25"/>
      <c r="KH819" s="25"/>
      <c r="KI819" s="25"/>
      <c r="KJ819" s="25"/>
      <c r="KK819" s="25"/>
      <c r="KL819" s="25"/>
      <c r="KM819" s="25"/>
      <c r="KN819" s="25"/>
      <c r="KO819" s="25"/>
      <c r="KP819" s="25"/>
      <c r="KQ819" s="25"/>
      <c r="KR819" s="25"/>
      <c r="KS819" s="25"/>
      <c r="KT819" s="25"/>
      <c r="KU819" s="25"/>
      <c r="KV819" s="25"/>
      <c r="KW819" s="25"/>
      <c r="KX819" s="25"/>
      <c r="KY819" s="25"/>
      <c r="KZ819" s="25"/>
      <c r="LA819" s="25"/>
      <c r="LB819" s="25"/>
      <c r="LC819" s="25"/>
      <c r="LD819" s="25"/>
      <c r="LE819" s="25"/>
      <c r="LF819" s="25"/>
      <c r="LG819" s="25"/>
      <c r="LH819" s="25"/>
      <c r="LI819" s="25"/>
      <c r="LJ819" s="25"/>
      <c r="LK819" s="25"/>
      <c r="LL819" s="25"/>
      <c r="LM819" s="25"/>
      <c r="LN819" s="25"/>
      <c r="LO819" s="25"/>
      <c r="LP819" s="25"/>
      <c r="LQ819" s="25"/>
      <c r="LR819" s="25"/>
      <c r="LS819" s="25"/>
      <c r="LT819" s="25"/>
      <c r="LU819" s="25"/>
      <c r="LV819" s="25"/>
      <c r="LW819" s="25"/>
      <c r="LX819" s="25"/>
      <c r="LY819" s="25"/>
      <c r="LZ819" s="25"/>
      <c r="MA819" s="25"/>
      <c r="MB819" s="25"/>
      <c r="MC819" s="25"/>
      <c r="MD819" s="25"/>
      <c r="ME819" s="25"/>
      <c r="MF819" s="25"/>
      <c r="MG819" s="25"/>
      <c r="MH819" s="25"/>
      <c r="MI819" s="25"/>
      <c r="MJ819" s="25"/>
      <c r="MK819" s="25"/>
      <c r="ML819" s="25"/>
      <c r="MM819" s="25"/>
      <c r="MN819" s="25"/>
      <c r="MO819" s="25"/>
      <c r="MP819" s="25"/>
      <c r="MQ819" s="25"/>
      <c r="MR819" s="25"/>
      <c r="MS819" s="25"/>
      <c r="MT819" s="25"/>
      <c r="MU819" s="25"/>
      <c r="MV819" s="25"/>
      <c r="MW819" s="25"/>
      <c r="MX819" s="25"/>
      <c r="MY819" s="25"/>
      <c r="MZ819" s="25"/>
      <c r="NA819" s="25"/>
      <c r="NB819" s="25"/>
      <c r="NC819" s="25"/>
      <c r="ND819" s="25"/>
      <c r="NE819" s="25"/>
      <c r="NF819" s="25"/>
      <c r="NG819" s="25"/>
      <c r="NH819" s="25"/>
      <c r="NI819" s="25"/>
      <c r="NJ819" s="25"/>
      <c r="NK819" s="25"/>
      <c r="NL819" s="25"/>
      <c r="NM819" s="25"/>
      <c r="NN819" s="25"/>
      <c r="NO819" s="25"/>
      <c r="NP819" s="25"/>
      <c r="NQ819" s="25"/>
      <c r="NR819" s="25"/>
      <c r="NS819" s="25"/>
      <c r="NT819" s="25"/>
      <c r="NU819" s="25"/>
      <c r="NV819" s="25"/>
      <c r="NW819" s="25"/>
      <c r="NX819" s="25"/>
      <c r="NY819" s="25"/>
      <c r="NZ819" s="25"/>
      <c r="OA819" s="25"/>
      <c r="OB819" s="25"/>
      <c r="OC819" s="25"/>
      <c r="OD819" s="25"/>
      <c r="OE819" s="25"/>
      <c r="OF819" s="25"/>
      <c r="OG819" s="25"/>
      <c r="OH819" s="25"/>
      <c r="OI819" s="25"/>
      <c r="OJ819" s="25"/>
      <c r="OK819" s="25"/>
      <c r="OL819" s="25"/>
      <c r="OM819" s="25"/>
      <c r="ON819" s="25"/>
      <c r="OO819" s="25"/>
      <c r="OP819" s="25"/>
      <c r="OQ819" s="25"/>
      <c r="OR819" s="25"/>
      <c r="OS819" s="25"/>
      <c r="OT819" s="25"/>
      <c r="OU819" s="25"/>
      <c r="OV819" s="25"/>
      <c r="OW819" s="25"/>
      <c r="OX819" s="25"/>
      <c r="OY819" s="25"/>
      <c r="OZ819" s="25"/>
      <c r="PA819" s="25"/>
      <c r="PB819" s="25"/>
      <c r="PC819" s="25"/>
      <c r="PD819" s="25"/>
      <c r="PE819" s="25"/>
    </row>
    <row r="820" spans="1:42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  <c r="FZ820" s="25"/>
      <c r="GA820" s="25"/>
      <c r="GB820" s="25"/>
      <c r="GC820" s="25"/>
      <c r="GD820" s="25"/>
      <c r="GE820" s="25"/>
      <c r="GF820" s="25"/>
      <c r="GG820" s="25"/>
      <c r="GH820" s="25"/>
      <c r="GI820" s="25"/>
      <c r="GJ820" s="25"/>
      <c r="GK820" s="25"/>
      <c r="GL820" s="25"/>
      <c r="GM820" s="25"/>
      <c r="GN820" s="25"/>
      <c r="GO820" s="25"/>
      <c r="GP820" s="25"/>
      <c r="GQ820" s="25"/>
      <c r="GR820" s="25"/>
      <c r="GS820" s="25"/>
      <c r="GT820" s="25"/>
      <c r="GU820" s="25"/>
      <c r="GV820" s="25"/>
      <c r="GW820" s="25"/>
      <c r="GX820" s="25"/>
      <c r="GY820" s="25"/>
      <c r="GZ820" s="25"/>
      <c r="HA820" s="25"/>
      <c r="HB820" s="25"/>
      <c r="HC820" s="25"/>
      <c r="HD820" s="25"/>
      <c r="HE820" s="25"/>
      <c r="HF820" s="25"/>
      <c r="HG820" s="25"/>
      <c r="HH820" s="25"/>
      <c r="HI820" s="25"/>
      <c r="HJ820" s="25"/>
      <c r="HK820" s="25"/>
      <c r="HL820" s="25"/>
      <c r="HM820" s="25"/>
      <c r="HN820" s="25"/>
      <c r="HO820" s="25"/>
      <c r="HP820" s="25"/>
      <c r="HQ820" s="25"/>
      <c r="HR820" s="25"/>
      <c r="HS820" s="25"/>
      <c r="HT820" s="25"/>
      <c r="HU820" s="25"/>
      <c r="HV820" s="25"/>
      <c r="HW820" s="25"/>
      <c r="HX820" s="25"/>
      <c r="HY820" s="25"/>
      <c r="HZ820" s="25"/>
      <c r="IA820" s="25"/>
      <c r="IB820" s="25"/>
      <c r="IC820" s="25"/>
      <c r="ID820" s="25"/>
      <c r="IE820" s="25"/>
      <c r="IF820" s="25"/>
      <c r="IG820" s="25"/>
      <c r="IH820" s="25"/>
      <c r="II820" s="25"/>
      <c r="IJ820" s="25"/>
      <c r="IK820" s="25"/>
      <c r="IL820" s="25"/>
      <c r="IM820" s="25"/>
      <c r="IN820" s="25"/>
      <c r="IO820" s="25"/>
      <c r="IP820" s="25"/>
      <c r="IQ820" s="25"/>
      <c r="IR820" s="25"/>
      <c r="IS820" s="25"/>
      <c r="IT820" s="25"/>
      <c r="IU820" s="25"/>
      <c r="IV820" s="25"/>
      <c r="IW820" s="25"/>
      <c r="IX820" s="25"/>
      <c r="IY820" s="25"/>
      <c r="IZ820" s="25"/>
      <c r="JA820" s="25"/>
      <c r="JB820" s="25"/>
      <c r="JC820" s="25"/>
      <c r="JD820" s="25"/>
      <c r="JE820" s="25"/>
      <c r="JF820" s="25"/>
      <c r="JG820" s="25"/>
      <c r="JH820" s="25"/>
      <c r="JI820" s="25"/>
      <c r="JJ820" s="25"/>
      <c r="JK820" s="25"/>
      <c r="JL820" s="25"/>
      <c r="JM820" s="25"/>
      <c r="JN820" s="25"/>
      <c r="JO820" s="25"/>
      <c r="JP820" s="25"/>
      <c r="JQ820" s="25"/>
      <c r="JR820" s="25"/>
      <c r="JS820" s="25"/>
      <c r="JT820" s="25"/>
      <c r="JU820" s="25"/>
      <c r="JV820" s="25"/>
      <c r="JW820" s="25"/>
      <c r="JX820" s="25"/>
      <c r="JY820" s="25"/>
      <c r="JZ820" s="25"/>
      <c r="KA820" s="25"/>
      <c r="KB820" s="25"/>
      <c r="KC820" s="25"/>
      <c r="KD820" s="25"/>
      <c r="KE820" s="25"/>
      <c r="KF820" s="25"/>
      <c r="KG820" s="25"/>
      <c r="KH820" s="25"/>
      <c r="KI820" s="25"/>
      <c r="KJ820" s="25"/>
      <c r="KK820" s="25"/>
      <c r="KL820" s="25"/>
      <c r="KM820" s="25"/>
      <c r="KN820" s="25"/>
      <c r="KO820" s="25"/>
      <c r="KP820" s="25"/>
      <c r="KQ820" s="25"/>
      <c r="KR820" s="25"/>
      <c r="KS820" s="25"/>
      <c r="KT820" s="25"/>
      <c r="KU820" s="25"/>
      <c r="KV820" s="25"/>
      <c r="KW820" s="25"/>
      <c r="KX820" s="25"/>
      <c r="KY820" s="25"/>
      <c r="KZ820" s="25"/>
      <c r="LA820" s="25"/>
      <c r="LB820" s="25"/>
      <c r="LC820" s="25"/>
      <c r="LD820" s="25"/>
      <c r="LE820" s="25"/>
      <c r="LF820" s="25"/>
      <c r="LG820" s="25"/>
      <c r="LH820" s="25"/>
      <c r="LI820" s="25"/>
      <c r="LJ820" s="25"/>
      <c r="LK820" s="25"/>
      <c r="LL820" s="25"/>
      <c r="LM820" s="25"/>
      <c r="LN820" s="25"/>
      <c r="LO820" s="25"/>
      <c r="LP820" s="25"/>
      <c r="LQ820" s="25"/>
      <c r="LR820" s="25"/>
      <c r="LS820" s="25"/>
      <c r="LT820" s="25"/>
      <c r="LU820" s="25"/>
      <c r="LV820" s="25"/>
      <c r="LW820" s="25"/>
      <c r="LX820" s="25"/>
      <c r="LY820" s="25"/>
      <c r="LZ820" s="25"/>
      <c r="MA820" s="25"/>
      <c r="MB820" s="25"/>
      <c r="MC820" s="25"/>
      <c r="MD820" s="25"/>
      <c r="ME820" s="25"/>
      <c r="MF820" s="25"/>
      <c r="MG820" s="25"/>
      <c r="MH820" s="25"/>
      <c r="MI820" s="25"/>
      <c r="MJ820" s="25"/>
      <c r="MK820" s="25"/>
      <c r="ML820" s="25"/>
      <c r="MM820" s="25"/>
      <c r="MN820" s="25"/>
      <c r="MO820" s="25"/>
      <c r="MP820" s="25"/>
      <c r="MQ820" s="25"/>
      <c r="MR820" s="25"/>
      <c r="MS820" s="25"/>
      <c r="MT820" s="25"/>
      <c r="MU820" s="25"/>
      <c r="MV820" s="25"/>
      <c r="MW820" s="25"/>
      <c r="MX820" s="25"/>
      <c r="MY820" s="25"/>
      <c r="MZ820" s="25"/>
      <c r="NA820" s="25"/>
      <c r="NB820" s="25"/>
      <c r="NC820" s="25"/>
      <c r="ND820" s="25"/>
      <c r="NE820" s="25"/>
      <c r="NF820" s="25"/>
      <c r="NG820" s="25"/>
      <c r="NH820" s="25"/>
      <c r="NI820" s="25"/>
      <c r="NJ820" s="25"/>
      <c r="NK820" s="25"/>
      <c r="NL820" s="25"/>
      <c r="NM820" s="25"/>
      <c r="NN820" s="25"/>
      <c r="NO820" s="25"/>
      <c r="NP820" s="25"/>
      <c r="NQ820" s="25"/>
      <c r="NR820" s="25"/>
      <c r="NS820" s="25"/>
      <c r="NT820" s="25"/>
      <c r="NU820" s="25"/>
      <c r="NV820" s="25"/>
      <c r="NW820" s="25"/>
      <c r="NX820" s="25"/>
      <c r="NY820" s="25"/>
      <c r="NZ820" s="25"/>
      <c r="OA820" s="25"/>
      <c r="OB820" s="25"/>
      <c r="OC820" s="25"/>
      <c r="OD820" s="25"/>
      <c r="OE820" s="25"/>
      <c r="OF820" s="25"/>
      <c r="OG820" s="25"/>
      <c r="OH820" s="25"/>
      <c r="OI820" s="25"/>
      <c r="OJ820" s="25"/>
      <c r="OK820" s="25"/>
      <c r="OL820" s="25"/>
      <c r="OM820" s="25"/>
      <c r="ON820" s="25"/>
      <c r="OO820" s="25"/>
      <c r="OP820" s="25"/>
      <c r="OQ820" s="25"/>
      <c r="OR820" s="25"/>
      <c r="OS820" s="25"/>
      <c r="OT820" s="25"/>
      <c r="OU820" s="25"/>
      <c r="OV820" s="25"/>
      <c r="OW820" s="25"/>
      <c r="OX820" s="25"/>
      <c r="OY820" s="25"/>
      <c r="OZ820" s="25"/>
      <c r="PA820" s="25"/>
      <c r="PB820" s="25"/>
      <c r="PC820" s="25"/>
      <c r="PD820" s="25"/>
      <c r="PE820" s="25"/>
    </row>
    <row r="821" spans="1:42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  <c r="FL821" s="25"/>
      <c r="FM821" s="25"/>
      <c r="FN821" s="25"/>
      <c r="FO821" s="25"/>
      <c r="FP821" s="25"/>
      <c r="FQ821" s="25"/>
      <c r="FR821" s="25"/>
      <c r="FS821" s="25"/>
      <c r="FT821" s="25"/>
      <c r="FU821" s="25"/>
      <c r="FV821" s="25"/>
      <c r="FW821" s="25"/>
      <c r="FX821" s="25"/>
      <c r="FY821" s="25"/>
      <c r="FZ821" s="25"/>
      <c r="GA821" s="25"/>
      <c r="GB821" s="25"/>
      <c r="GC821" s="25"/>
      <c r="GD821" s="25"/>
      <c r="GE821" s="25"/>
      <c r="GF821" s="25"/>
      <c r="GG821" s="25"/>
      <c r="GH821" s="25"/>
      <c r="GI821" s="25"/>
      <c r="GJ821" s="25"/>
      <c r="GK821" s="25"/>
      <c r="GL821" s="25"/>
      <c r="GM821" s="25"/>
      <c r="GN821" s="25"/>
      <c r="GO821" s="25"/>
      <c r="GP821" s="25"/>
      <c r="GQ821" s="25"/>
      <c r="GR821" s="25"/>
      <c r="GS821" s="25"/>
      <c r="GT821" s="25"/>
      <c r="GU821" s="25"/>
      <c r="GV821" s="25"/>
      <c r="GW821" s="25"/>
      <c r="GX821" s="25"/>
      <c r="GY821" s="25"/>
      <c r="GZ821" s="25"/>
      <c r="HA821" s="25"/>
      <c r="HB821" s="25"/>
      <c r="HC821" s="25"/>
      <c r="HD821" s="25"/>
      <c r="HE821" s="25"/>
      <c r="HF821" s="25"/>
      <c r="HG821" s="25"/>
      <c r="HH821" s="25"/>
      <c r="HI821" s="25"/>
      <c r="HJ821" s="25"/>
      <c r="HK821" s="25"/>
      <c r="HL821" s="25"/>
      <c r="HM821" s="25"/>
      <c r="HN821" s="25"/>
      <c r="HO821" s="25"/>
      <c r="HP821" s="25"/>
      <c r="HQ821" s="25"/>
      <c r="HR821" s="25"/>
      <c r="HS821" s="25"/>
      <c r="HT821" s="25"/>
      <c r="HU821" s="25"/>
      <c r="HV821" s="25"/>
      <c r="HW821" s="25"/>
      <c r="HX821" s="25"/>
      <c r="HY821" s="25"/>
      <c r="HZ821" s="25"/>
      <c r="IA821" s="25"/>
      <c r="IB821" s="25"/>
      <c r="IC821" s="25"/>
      <c r="ID821" s="25"/>
      <c r="IE821" s="25"/>
      <c r="IF821" s="25"/>
      <c r="IG821" s="25"/>
      <c r="IH821" s="25"/>
      <c r="II821" s="25"/>
      <c r="IJ821" s="25"/>
      <c r="IK821" s="25"/>
      <c r="IL821" s="25"/>
      <c r="IM821" s="25"/>
      <c r="IN821" s="25"/>
      <c r="IO821" s="25"/>
      <c r="IP821" s="25"/>
      <c r="IQ821" s="25"/>
      <c r="IR821" s="25"/>
      <c r="IS821" s="25"/>
      <c r="IT821" s="25"/>
      <c r="IU821" s="25"/>
      <c r="IV821" s="25"/>
      <c r="IW821" s="25"/>
      <c r="IX821" s="25"/>
      <c r="IY821" s="25"/>
      <c r="IZ821" s="25"/>
      <c r="JA821" s="25"/>
      <c r="JB821" s="25"/>
      <c r="JC821" s="25"/>
      <c r="JD821" s="25"/>
      <c r="JE821" s="25"/>
      <c r="JF821" s="25"/>
      <c r="JG821" s="25"/>
      <c r="JH821" s="25"/>
      <c r="JI821" s="25"/>
      <c r="JJ821" s="25"/>
      <c r="JK821" s="25"/>
      <c r="JL821" s="25"/>
      <c r="JM821" s="25"/>
      <c r="JN821" s="25"/>
      <c r="JO821" s="25"/>
      <c r="JP821" s="25"/>
      <c r="JQ821" s="25"/>
      <c r="JR821" s="25"/>
      <c r="JS821" s="25"/>
      <c r="JT821" s="25"/>
      <c r="JU821" s="25"/>
      <c r="JV821" s="25"/>
      <c r="JW821" s="25"/>
      <c r="JX821" s="25"/>
      <c r="JY821" s="25"/>
      <c r="JZ821" s="25"/>
      <c r="KA821" s="25"/>
      <c r="KB821" s="25"/>
      <c r="KC821" s="25"/>
      <c r="KD821" s="25"/>
      <c r="KE821" s="25"/>
      <c r="KF821" s="25"/>
      <c r="KG821" s="25"/>
      <c r="KH821" s="25"/>
      <c r="KI821" s="25"/>
      <c r="KJ821" s="25"/>
      <c r="KK821" s="25"/>
      <c r="KL821" s="25"/>
      <c r="KM821" s="25"/>
      <c r="KN821" s="25"/>
      <c r="KO821" s="25"/>
      <c r="KP821" s="25"/>
      <c r="KQ821" s="25"/>
      <c r="KR821" s="25"/>
      <c r="KS821" s="25"/>
      <c r="KT821" s="25"/>
      <c r="KU821" s="25"/>
      <c r="KV821" s="25"/>
      <c r="KW821" s="25"/>
      <c r="KX821" s="25"/>
      <c r="KY821" s="25"/>
      <c r="KZ821" s="25"/>
      <c r="LA821" s="25"/>
      <c r="LB821" s="25"/>
      <c r="LC821" s="25"/>
      <c r="LD821" s="25"/>
      <c r="LE821" s="25"/>
      <c r="LF821" s="25"/>
      <c r="LG821" s="25"/>
      <c r="LH821" s="25"/>
      <c r="LI821" s="25"/>
      <c r="LJ821" s="25"/>
      <c r="LK821" s="25"/>
      <c r="LL821" s="25"/>
      <c r="LM821" s="25"/>
      <c r="LN821" s="25"/>
      <c r="LO821" s="25"/>
      <c r="LP821" s="25"/>
      <c r="LQ821" s="25"/>
      <c r="LR821" s="25"/>
      <c r="LS821" s="25"/>
      <c r="LT821" s="25"/>
      <c r="LU821" s="25"/>
      <c r="LV821" s="25"/>
      <c r="LW821" s="25"/>
      <c r="LX821" s="25"/>
      <c r="LY821" s="25"/>
      <c r="LZ821" s="25"/>
      <c r="MA821" s="25"/>
      <c r="MB821" s="25"/>
      <c r="MC821" s="25"/>
      <c r="MD821" s="25"/>
      <c r="ME821" s="25"/>
      <c r="MF821" s="25"/>
      <c r="MG821" s="25"/>
      <c r="MH821" s="25"/>
      <c r="MI821" s="25"/>
      <c r="MJ821" s="25"/>
      <c r="MK821" s="25"/>
      <c r="ML821" s="25"/>
      <c r="MM821" s="25"/>
      <c r="MN821" s="25"/>
      <c r="MO821" s="25"/>
      <c r="MP821" s="25"/>
      <c r="MQ821" s="25"/>
      <c r="MR821" s="25"/>
      <c r="MS821" s="25"/>
      <c r="MT821" s="25"/>
      <c r="MU821" s="25"/>
      <c r="MV821" s="25"/>
      <c r="MW821" s="25"/>
      <c r="MX821" s="25"/>
      <c r="MY821" s="25"/>
      <c r="MZ821" s="25"/>
      <c r="NA821" s="25"/>
      <c r="NB821" s="25"/>
      <c r="NC821" s="25"/>
      <c r="ND821" s="25"/>
      <c r="NE821" s="25"/>
      <c r="NF821" s="25"/>
      <c r="NG821" s="25"/>
      <c r="NH821" s="25"/>
      <c r="NI821" s="25"/>
      <c r="NJ821" s="25"/>
      <c r="NK821" s="25"/>
      <c r="NL821" s="25"/>
      <c r="NM821" s="25"/>
      <c r="NN821" s="25"/>
      <c r="NO821" s="25"/>
      <c r="NP821" s="25"/>
      <c r="NQ821" s="25"/>
      <c r="NR821" s="25"/>
      <c r="NS821" s="25"/>
      <c r="NT821" s="25"/>
      <c r="NU821" s="25"/>
      <c r="NV821" s="25"/>
      <c r="NW821" s="25"/>
      <c r="NX821" s="25"/>
      <c r="NY821" s="25"/>
      <c r="NZ821" s="25"/>
      <c r="OA821" s="25"/>
      <c r="OB821" s="25"/>
      <c r="OC821" s="25"/>
      <c r="OD821" s="25"/>
      <c r="OE821" s="25"/>
      <c r="OF821" s="25"/>
      <c r="OG821" s="25"/>
      <c r="OH821" s="25"/>
      <c r="OI821" s="25"/>
      <c r="OJ821" s="25"/>
      <c r="OK821" s="25"/>
      <c r="OL821" s="25"/>
      <c r="OM821" s="25"/>
      <c r="ON821" s="25"/>
      <c r="OO821" s="25"/>
      <c r="OP821" s="25"/>
      <c r="OQ821" s="25"/>
      <c r="OR821" s="25"/>
      <c r="OS821" s="25"/>
      <c r="OT821" s="25"/>
      <c r="OU821" s="25"/>
      <c r="OV821" s="25"/>
      <c r="OW821" s="25"/>
      <c r="OX821" s="25"/>
      <c r="OY821" s="25"/>
      <c r="OZ821" s="25"/>
      <c r="PA821" s="25"/>
      <c r="PB821" s="25"/>
      <c r="PC821" s="25"/>
      <c r="PD821" s="25"/>
      <c r="PE821" s="25"/>
    </row>
    <row r="822" spans="1:42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  <c r="FZ822" s="25"/>
      <c r="GA822" s="25"/>
      <c r="GB822" s="25"/>
      <c r="GC822" s="25"/>
      <c r="GD822" s="25"/>
      <c r="GE822" s="25"/>
      <c r="GF822" s="25"/>
      <c r="GG822" s="25"/>
      <c r="GH822" s="25"/>
      <c r="GI822" s="25"/>
      <c r="GJ822" s="25"/>
      <c r="GK822" s="25"/>
      <c r="GL822" s="25"/>
      <c r="GM822" s="25"/>
      <c r="GN822" s="25"/>
      <c r="GO822" s="25"/>
      <c r="GP822" s="25"/>
      <c r="GQ822" s="25"/>
      <c r="GR822" s="25"/>
      <c r="GS822" s="25"/>
      <c r="GT822" s="25"/>
      <c r="GU822" s="25"/>
      <c r="GV822" s="25"/>
      <c r="GW822" s="25"/>
      <c r="GX822" s="25"/>
      <c r="GY822" s="25"/>
      <c r="GZ822" s="25"/>
      <c r="HA822" s="25"/>
      <c r="HB822" s="25"/>
      <c r="HC822" s="25"/>
      <c r="HD822" s="25"/>
      <c r="HE822" s="25"/>
      <c r="HF822" s="25"/>
      <c r="HG822" s="25"/>
      <c r="HH822" s="25"/>
      <c r="HI822" s="25"/>
      <c r="HJ822" s="25"/>
      <c r="HK822" s="25"/>
      <c r="HL822" s="25"/>
      <c r="HM822" s="25"/>
      <c r="HN822" s="25"/>
      <c r="HO822" s="25"/>
      <c r="HP822" s="25"/>
      <c r="HQ822" s="25"/>
      <c r="HR822" s="25"/>
      <c r="HS822" s="25"/>
      <c r="HT822" s="25"/>
      <c r="HU822" s="25"/>
      <c r="HV822" s="25"/>
      <c r="HW822" s="25"/>
      <c r="HX822" s="25"/>
      <c r="HY822" s="25"/>
      <c r="HZ822" s="25"/>
      <c r="IA822" s="25"/>
      <c r="IB822" s="25"/>
      <c r="IC822" s="25"/>
      <c r="ID822" s="25"/>
      <c r="IE822" s="25"/>
      <c r="IF822" s="25"/>
      <c r="IG822" s="25"/>
      <c r="IH822" s="25"/>
      <c r="II822" s="25"/>
      <c r="IJ822" s="25"/>
      <c r="IK822" s="25"/>
      <c r="IL822" s="25"/>
      <c r="IM822" s="25"/>
      <c r="IN822" s="25"/>
      <c r="IO822" s="25"/>
      <c r="IP822" s="25"/>
      <c r="IQ822" s="25"/>
      <c r="IR822" s="25"/>
      <c r="IS822" s="25"/>
      <c r="IT822" s="25"/>
      <c r="IU822" s="25"/>
      <c r="IV822" s="25"/>
      <c r="IW822" s="25"/>
      <c r="IX822" s="25"/>
      <c r="IY822" s="25"/>
      <c r="IZ822" s="25"/>
      <c r="JA822" s="25"/>
      <c r="JB822" s="25"/>
      <c r="JC822" s="25"/>
      <c r="JD822" s="25"/>
      <c r="JE822" s="25"/>
      <c r="JF822" s="25"/>
      <c r="JG822" s="25"/>
      <c r="JH822" s="25"/>
      <c r="JI822" s="25"/>
      <c r="JJ822" s="25"/>
      <c r="JK822" s="25"/>
      <c r="JL822" s="25"/>
      <c r="JM822" s="25"/>
      <c r="JN822" s="25"/>
      <c r="JO822" s="25"/>
      <c r="JP822" s="25"/>
      <c r="JQ822" s="25"/>
      <c r="JR822" s="25"/>
      <c r="JS822" s="25"/>
      <c r="JT822" s="25"/>
      <c r="JU822" s="25"/>
      <c r="JV822" s="25"/>
      <c r="JW822" s="25"/>
      <c r="JX822" s="25"/>
      <c r="JY822" s="25"/>
      <c r="JZ822" s="25"/>
      <c r="KA822" s="25"/>
      <c r="KB822" s="25"/>
      <c r="KC822" s="25"/>
      <c r="KD822" s="25"/>
      <c r="KE822" s="25"/>
      <c r="KF822" s="25"/>
      <c r="KG822" s="25"/>
      <c r="KH822" s="25"/>
      <c r="KI822" s="25"/>
      <c r="KJ822" s="25"/>
      <c r="KK822" s="25"/>
      <c r="KL822" s="25"/>
      <c r="KM822" s="25"/>
      <c r="KN822" s="25"/>
      <c r="KO822" s="25"/>
      <c r="KP822" s="25"/>
      <c r="KQ822" s="25"/>
      <c r="KR822" s="25"/>
      <c r="KS822" s="25"/>
      <c r="KT822" s="25"/>
      <c r="KU822" s="25"/>
      <c r="KV822" s="25"/>
      <c r="KW822" s="25"/>
      <c r="KX822" s="25"/>
      <c r="KY822" s="25"/>
      <c r="KZ822" s="25"/>
      <c r="LA822" s="25"/>
      <c r="LB822" s="25"/>
      <c r="LC822" s="25"/>
      <c r="LD822" s="25"/>
      <c r="LE822" s="25"/>
      <c r="LF822" s="25"/>
      <c r="LG822" s="25"/>
      <c r="LH822" s="25"/>
      <c r="LI822" s="25"/>
      <c r="LJ822" s="25"/>
      <c r="LK822" s="25"/>
      <c r="LL822" s="25"/>
      <c r="LM822" s="25"/>
      <c r="LN822" s="25"/>
      <c r="LO822" s="25"/>
      <c r="LP822" s="25"/>
      <c r="LQ822" s="25"/>
      <c r="LR822" s="25"/>
      <c r="LS822" s="25"/>
      <c r="LT822" s="25"/>
      <c r="LU822" s="25"/>
      <c r="LV822" s="25"/>
      <c r="LW822" s="25"/>
      <c r="LX822" s="25"/>
      <c r="LY822" s="25"/>
      <c r="LZ822" s="25"/>
      <c r="MA822" s="25"/>
      <c r="MB822" s="25"/>
      <c r="MC822" s="25"/>
      <c r="MD822" s="25"/>
      <c r="ME822" s="25"/>
      <c r="MF822" s="25"/>
      <c r="MG822" s="25"/>
      <c r="MH822" s="25"/>
      <c r="MI822" s="25"/>
      <c r="MJ822" s="25"/>
      <c r="MK822" s="25"/>
      <c r="ML822" s="25"/>
      <c r="MM822" s="25"/>
      <c r="MN822" s="25"/>
      <c r="MO822" s="25"/>
      <c r="MP822" s="25"/>
      <c r="MQ822" s="25"/>
      <c r="MR822" s="25"/>
      <c r="MS822" s="25"/>
      <c r="MT822" s="25"/>
      <c r="MU822" s="25"/>
      <c r="MV822" s="25"/>
      <c r="MW822" s="25"/>
      <c r="MX822" s="25"/>
      <c r="MY822" s="25"/>
      <c r="MZ822" s="25"/>
      <c r="NA822" s="25"/>
      <c r="NB822" s="25"/>
      <c r="NC822" s="25"/>
      <c r="ND822" s="25"/>
      <c r="NE822" s="25"/>
      <c r="NF822" s="25"/>
      <c r="NG822" s="25"/>
      <c r="NH822" s="25"/>
      <c r="NI822" s="25"/>
      <c r="NJ822" s="25"/>
      <c r="NK822" s="25"/>
      <c r="NL822" s="25"/>
      <c r="NM822" s="25"/>
      <c r="NN822" s="25"/>
      <c r="NO822" s="25"/>
      <c r="NP822" s="25"/>
      <c r="NQ822" s="25"/>
      <c r="NR822" s="25"/>
      <c r="NS822" s="25"/>
      <c r="NT822" s="25"/>
      <c r="NU822" s="25"/>
      <c r="NV822" s="25"/>
      <c r="NW822" s="25"/>
      <c r="NX822" s="25"/>
      <c r="NY822" s="25"/>
      <c r="NZ822" s="25"/>
      <c r="OA822" s="25"/>
      <c r="OB822" s="25"/>
      <c r="OC822" s="25"/>
      <c r="OD822" s="25"/>
      <c r="OE822" s="25"/>
      <c r="OF822" s="25"/>
      <c r="OG822" s="25"/>
      <c r="OH822" s="25"/>
      <c r="OI822" s="25"/>
      <c r="OJ822" s="25"/>
      <c r="OK822" s="25"/>
      <c r="OL822" s="25"/>
      <c r="OM822" s="25"/>
      <c r="ON822" s="25"/>
      <c r="OO822" s="25"/>
      <c r="OP822" s="25"/>
      <c r="OQ822" s="25"/>
      <c r="OR822" s="25"/>
      <c r="OS822" s="25"/>
      <c r="OT822" s="25"/>
      <c r="OU822" s="25"/>
      <c r="OV822" s="25"/>
      <c r="OW822" s="25"/>
      <c r="OX822" s="25"/>
      <c r="OY822" s="25"/>
      <c r="OZ822" s="25"/>
      <c r="PA822" s="25"/>
      <c r="PB822" s="25"/>
      <c r="PC822" s="25"/>
      <c r="PD822" s="25"/>
      <c r="PE822" s="25"/>
    </row>
    <row r="823" spans="1:42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  <c r="FZ823" s="25"/>
      <c r="GA823" s="25"/>
      <c r="GB823" s="25"/>
      <c r="GC823" s="25"/>
      <c r="GD823" s="25"/>
      <c r="GE823" s="25"/>
      <c r="GF823" s="25"/>
      <c r="GG823" s="25"/>
      <c r="GH823" s="25"/>
      <c r="GI823" s="25"/>
      <c r="GJ823" s="25"/>
      <c r="GK823" s="25"/>
      <c r="GL823" s="25"/>
      <c r="GM823" s="25"/>
      <c r="GN823" s="25"/>
      <c r="GO823" s="25"/>
      <c r="GP823" s="25"/>
      <c r="GQ823" s="25"/>
      <c r="GR823" s="25"/>
      <c r="GS823" s="25"/>
      <c r="GT823" s="25"/>
      <c r="GU823" s="25"/>
      <c r="GV823" s="25"/>
      <c r="GW823" s="25"/>
      <c r="GX823" s="25"/>
      <c r="GY823" s="25"/>
      <c r="GZ823" s="25"/>
      <c r="HA823" s="25"/>
      <c r="HB823" s="25"/>
      <c r="HC823" s="25"/>
      <c r="HD823" s="25"/>
      <c r="HE823" s="25"/>
      <c r="HF823" s="25"/>
      <c r="HG823" s="25"/>
      <c r="HH823" s="25"/>
      <c r="HI823" s="25"/>
      <c r="HJ823" s="25"/>
      <c r="HK823" s="25"/>
      <c r="HL823" s="25"/>
      <c r="HM823" s="25"/>
      <c r="HN823" s="25"/>
      <c r="HO823" s="25"/>
      <c r="HP823" s="25"/>
      <c r="HQ823" s="25"/>
      <c r="HR823" s="25"/>
      <c r="HS823" s="25"/>
      <c r="HT823" s="25"/>
      <c r="HU823" s="25"/>
      <c r="HV823" s="25"/>
      <c r="HW823" s="25"/>
      <c r="HX823" s="25"/>
      <c r="HY823" s="25"/>
      <c r="HZ823" s="25"/>
      <c r="IA823" s="25"/>
      <c r="IB823" s="25"/>
      <c r="IC823" s="25"/>
      <c r="ID823" s="25"/>
      <c r="IE823" s="25"/>
      <c r="IF823" s="25"/>
      <c r="IG823" s="25"/>
      <c r="IH823" s="25"/>
      <c r="II823" s="25"/>
      <c r="IJ823" s="25"/>
      <c r="IK823" s="25"/>
      <c r="IL823" s="25"/>
      <c r="IM823" s="25"/>
      <c r="IN823" s="25"/>
      <c r="IO823" s="25"/>
      <c r="IP823" s="25"/>
      <c r="IQ823" s="25"/>
      <c r="IR823" s="25"/>
      <c r="IS823" s="25"/>
      <c r="IT823" s="25"/>
      <c r="IU823" s="25"/>
      <c r="IV823" s="25"/>
      <c r="IW823" s="25"/>
      <c r="IX823" s="25"/>
      <c r="IY823" s="25"/>
      <c r="IZ823" s="25"/>
      <c r="JA823" s="25"/>
      <c r="JB823" s="25"/>
      <c r="JC823" s="25"/>
      <c r="JD823" s="25"/>
      <c r="JE823" s="25"/>
      <c r="JF823" s="25"/>
      <c r="JG823" s="25"/>
      <c r="JH823" s="25"/>
      <c r="JI823" s="25"/>
      <c r="JJ823" s="25"/>
      <c r="JK823" s="25"/>
      <c r="JL823" s="25"/>
      <c r="JM823" s="25"/>
      <c r="JN823" s="25"/>
      <c r="JO823" s="25"/>
      <c r="JP823" s="25"/>
      <c r="JQ823" s="25"/>
      <c r="JR823" s="25"/>
      <c r="JS823" s="25"/>
      <c r="JT823" s="25"/>
      <c r="JU823" s="25"/>
      <c r="JV823" s="25"/>
      <c r="JW823" s="25"/>
      <c r="JX823" s="25"/>
      <c r="JY823" s="25"/>
      <c r="JZ823" s="25"/>
      <c r="KA823" s="25"/>
      <c r="KB823" s="25"/>
      <c r="KC823" s="25"/>
      <c r="KD823" s="25"/>
      <c r="KE823" s="25"/>
      <c r="KF823" s="25"/>
      <c r="KG823" s="25"/>
      <c r="KH823" s="25"/>
      <c r="KI823" s="25"/>
      <c r="KJ823" s="25"/>
      <c r="KK823" s="25"/>
      <c r="KL823" s="25"/>
      <c r="KM823" s="25"/>
      <c r="KN823" s="25"/>
      <c r="KO823" s="25"/>
      <c r="KP823" s="25"/>
      <c r="KQ823" s="25"/>
      <c r="KR823" s="25"/>
      <c r="KS823" s="25"/>
      <c r="KT823" s="25"/>
      <c r="KU823" s="25"/>
      <c r="KV823" s="25"/>
      <c r="KW823" s="25"/>
      <c r="KX823" s="25"/>
      <c r="KY823" s="25"/>
      <c r="KZ823" s="25"/>
      <c r="LA823" s="25"/>
      <c r="LB823" s="25"/>
      <c r="LC823" s="25"/>
      <c r="LD823" s="25"/>
      <c r="LE823" s="25"/>
      <c r="LF823" s="25"/>
      <c r="LG823" s="25"/>
      <c r="LH823" s="25"/>
      <c r="LI823" s="25"/>
      <c r="LJ823" s="25"/>
      <c r="LK823" s="25"/>
      <c r="LL823" s="25"/>
      <c r="LM823" s="25"/>
      <c r="LN823" s="25"/>
      <c r="LO823" s="25"/>
      <c r="LP823" s="25"/>
      <c r="LQ823" s="25"/>
      <c r="LR823" s="25"/>
      <c r="LS823" s="25"/>
      <c r="LT823" s="25"/>
      <c r="LU823" s="25"/>
      <c r="LV823" s="25"/>
      <c r="LW823" s="25"/>
      <c r="LX823" s="25"/>
      <c r="LY823" s="25"/>
      <c r="LZ823" s="25"/>
      <c r="MA823" s="25"/>
      <c r="MB823" s="25"/>
      <c r="MC823" s="25"/>
      <c r="MD823" s="25"/>
      <c r="ME823" s="25"/>
      <c r="MF823" s="25"/>
      <c r="MG823" s="25"/>
      <c r="MH823" s="25"/>
      <c r="MI823" s="25"/>
      <c r="MJ823" s="25"/>
      <c r="MK823" s="25"/>
      <c r="ML823" s="25"/>
      <c r="MM823" s="25"/>
      <c r="MN823" s="25"/>
      <c r="MO823" s="25"/>
      <c r="MP823" s="25"/>
      <c r="MQ823" s="25"/>
      <c r="MR823" s="25"/>
      <c r="MS823" s="25"/>
      <c r="MT823" s="25"/>
      <c r="MU823" s="25"/>
      <c r="MV823" s="25"/>
      <c r="MW823" s="25"/>
      <c r="MX823" s="25"/>
      <c r="MY823" s="25"/>
      <c r="MZ823" s="25"/>
      <c r="NA823" s="25"/>
      <c r="NB823" s="25"/>
      <c r="NC823" s="25"/>
      <c r="ND823" s="25"/>
      <c r="NE823" s="25"/>
      <c r="NF823" s="25"/>
      <c r="NG823" s="25"/>
      <c r="NH823" s="25"/>
      <c r="NI823" s="25"/>
      <c r="NJ823" s="25"/>
      <c r="NK823" s="25"/>
      <c r="NL823" s="25"/>
      <c r="NM823" s="25"/>
      <c r="NN823" s="25"/>
      <c r="NO823" s="25"/>
      <c r="NP823" s="25"/>
      <c r="NQ823" s="25"/>
      <c r="NR823" s="25"/>
      <c r="NS823" s="25"/>
      <c r="NT823" s="25"/>
      <c r="NU823" s="25"/>
      <c r="NV823" s="25"/>
      <c r="NW823" s="25"/>
      <c r="NX823" s="25"/>
      <c r="NY823" s="25"/>
      <c r="NZ823" s="25"/>
      <c r="OA823" s="25"/>
      <c r="OB823" s="25"/>
      <c r="OC823" s="25"/>
      <c r="OD823" s="25"/>
      <c r="OE823" s="25"/>
      <c r="OF823" s="25"/>
      <c r="OG823" s="25"/>
      <c r="OH823" s="25"/>
      <c r="OI823" s="25"/>
      <c r="OJ823" s="25"/>
      <c r="OK823" s="25"/>
      <c r="OL823" s="25"/>
      <c r="OM823" s="25"/>
      <c r="ON823" s="25"/>
      <c r="OO823" s="25"/>
      <c r="OP823" s="25"/>
      <c r="OQ823" s="25"/>
      <c r="OR823" s="25"/>
      <c r="OS823" s="25"/>
      <c r="OT823" s="25"/>
      <c r="OU823" s="25"/>
      <c r="OV823" s="25"/>
      <c r="OW823" s="25"/>
      <c r="OX823" s="25"/>
      <c r="OY823" s="25"/>
      <c r="OZ823" s="25"/>
      <c r="PA823" s="25"/>
      <c r="PB823" s="25"/>
      <c r="PC823" s="25"/>
      <c r="PD823" s="25"/>
      <c r="PE823" s="25"/>
    </row>
    <row r="824" spans="1:42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  <c r="FZ824" s="25"/>
      <c r="GA824" s="25"/>
      <c r="GB824" s="25"/>
      <c r="GC824" s="25"/>
      <c r="GD824" s="25"/>
      <c r="GE824" s="25"/>
      <c r="GF824" s="25"/>
      <c r="GG824" s="25"/>
      <c r="GH824" s="25"/>
      <c r="GI824" s="25"/>
      <c r="GJ824" s="25"/>
      <c r="GK824" s="25"/>
      <c r="GL824" s="25"/>
      <c r="GM824" s="25"/>
      <c r="GN824" s="25"/>
      <c r="GO824" s="25"/>
      <c r="GP824" s="25"/>
      <c r="GQ824" s="25"/>
      <c r="GR824" s="25"/>
      <c r="GS824" s="25"/>
      <c r="GT824" s="25"/>
      <c r="GU824" s="25"/>
      <c r="GV824" s="25"/>
      <c r="GW824" s="25"/>
      <c r="GX824" s="25"/>
      <c r="GY824" s="25"/>
      <c r="GZ824" s="25"/>
      <c r="HA824" s="25"/>
      <c r="HB824" s="25"/>
      <c r="HC824" s="25"/>
      <c r="HD824" s="25"/>
      <c r="HE824" s="25"/>
      <c r="HF824" s="25"/>
      <c r="HG824" s="25"/>
      <c r="HH824" s="25"/>
      <c r="HI824" s="25"/>
      <c r="HJ824" s="25"/>
      <c r="HK824" s="25"/>
      <c r="HL824" s="25"/>
      <c r="HM824" s="25"/>
      <c r="HN824" s="25"/>
      <c r="HO824" s="25"/>
      <c r="HP824" s="25"/>
      <c r="HQ824" s="25"/>
      <c r="HR824" s="25"/>
      <c r="HS824" s="25"/>
      <c r="HT824" s="25"/>
      <c r="HU824" s="25"/>
      <c r="HV824" s="25"/>
      <c r="HW824" s="25"/>
      <c r="HX824" s="25"/>
      <c r="HY824" s="25"/>
      <c r="HZ824" s="25"/>
      <c r="IA824" s="25"/>
      <c r="IB824" s="25"/>
      <c r="IC824" s="25"/>
      <c r="ID824" s="25"/>
      <c r="IE824" s="25"/>
      <c r="IF824" s="25"/>
      <c r="IG824" s="25"/>
      <c r="IH824" s="25"/>
      <c r="II824" s="25"/>
      <c r="IJ824" s="25"/>
      <c r="IK824" s="25"/>
      <c r="IL824" s="25"/>
      <c r="IM824" s="25"/>
      <c r="IN824" s="25"/>
      <c r="IO824" s="25"/>
      <c r="IP824" s="25"/>
      <c r="IQ824" s="25"/>
      <c r="IR824" s="25"/>
      <c r="IS824" s="25"/>
      <c r="IT824" s="25"/>
      <c r="IU824" s="25"/>
      <c r="IV824" s="25"/>
      <c r="IW824" s="25"/>
      <c r="IX824" s="25"/>
      <c r="IY824" s="25"/>
      <c r="IZ824" s="25"/>
      <c r="JA824" s="25"/>
      <c r="JB824" s="25"/>
      <c r="JC824" s="25"/>
      <c r="JD824" s="25"/>
      <c r="JE824" s="25"/>
      <c r="JF824" s="25"/>
      <c r="JG824" s="25"/>
      <c r="JH824" s="25"/>
      <c r="JI824" s="25"/>
      <c r="JJ824" s="25"/>
      <c r="JK824" s="25"/>
      <c r="JL824" s="25"/>
      <c r="JM824" s="25"/>
      <c r="JN824" s="25"/>
      <c r="JO824" s="25"/>
      <c r="JP824" s="25"/>
      <c r="JQ824" s="25"/>
      <c r="JR824" s="25"/>
      <c r="JS824" s="25"/>
      <c r="JT824" s="25"/>
      <c r="JU824" s="25"/>
      <c r="JV824" s="25"/>
      <c r="JW824" s="25"/>
      <c r="JX824" s="25"/>
      <c r="JY824" s="25"/>
      <c r="JZ824" s="25"/>
      <c r="KA824" s="25"/>
      <c r="KB824" s="25"/>
      <c r="KC824" s="25"/>
      <c r="KD824" s="25"/>
      <c r="KE824" s="25"/>
      <c r="KF824" s="25"/>
      <c r="KG824" s="25"/>
      <c r="KH824" s="25"/>
      <c r="KI824" s="25"/>
      <c r="KJ824" s="25"/>
      <c r="KK824" s="25"/>
      <c r="KL824" s="25"/>
      <c r="KM824" s="25"/>
      <c r="KN824" s="25"/>
      <c r="KO824" s="25"/>
      <c r="KP824" s="25"/>
      <c r="KQ824" s="25"/>
      <c r="KR824" s="25"/>
      <c r="KS824" s="25"/>
      <c r="KT824" s="25"/>
      <c r="KU824" s="25"/>
      <c r="KV824" s="25"/>
      <c r="KW824" s="25"/>
      <c r="KX824" s="25"/>
      <c r="KY824" s="25"/>
      <c r="KZ824" s="25"/>
      <c r="LA824" s="25"/>
      <c r="LB824" s="25"/>
      <c r="LC824" s="25"/>
      <c r="LD824" s="25"/>
      <c r="LE824" s="25"/>
      <c r="LF824" s="25"/>
      <c r="LG824" s="25"/>
      <c r="LH824" s="25"/>
      <c r="LI824" s="25"/>
      <c r="LJ824" s="25"/>
      <c r="LK824" s="25"/>
      <c r="LL824" s="25"/>
      <c r="LM824" s="25"/>
      <c r="LN824" s="25"/>
      <c r="LO824" s="25"/>
      <c r="LP824" s="25"/>
      <c r="LQ824" s="25"/>
      <c r="LR824" s="25"/>
      <c r="LS824" s="25"/>
      <c r="LT824" s="25"/>
      <c r="LU824" s="25"/>
      <c r="LV824" s="25"/>
      <c r="LW824" s="25"/>
      <c r="LX824" s="25"/>
      <c r="LY824" s="25"/>
      <c r="LZ824" s="25"/>
      <c r="MA824" s="25"/>
      <c r="MB824" s="25"/>
      <c r="MC824" s="25"/>
      <c r="MD824" s="25"/>
      <c r="ME824" s="25"/>
      <c r="MF824" s="25"/>
      <c r="MG824" s="25"/>
      <c r="MH824" s="25"/>
      <c r="MI824" s="25"/>
      <c r="MJ824" s="25"/>
      <c r="MK824" s="25"/>
      <c r="ML824" s="25"/>
      <c r="MM824" s="25"/>
      <c r="MN824" s="25"/>
      <c r="MO824" s="25"/>
      <c r="MP824" s="25"/>
      <c r="MQ824" s="25"/>
      <c r="MR824" s="25"/>
      <c r="MS824" s="25"/>
      <c r="MT824" s="25"/>
      <c r="MU824" s="25"/>
      <c r="MV824" s="25"/>
      <c r="MW824" s="25"/>
      <c r="MX824" s="25"/>
      <c r="MY824" s="25"/>
      <c r="MZ824" s="25"/>
      <c r="NA824" s="25"/>
      <c r="NB824" s="25"/>
      <c r="NC824" s="25"/>
      <c r="ND824" s="25"/>
      <c r="NE824" s="25"/>
      <c r="NF824" s="25"/>
      <c r="NG824" s="25"/>
      <c r="NH824" s="25"/>
      <c r="NI824" s="25"/>
      <c r="NJ824" s="25"/>
      <c r="NK824" s="25"/>
      <c r="NL824" s="25"/>
      <c r="NM824" s="25"/>
      <c r="NN824" s="25"/>
      <c r="NO824" s="25"/>
      <c r="NP824" s="25"/>
      <c r="NQ824" s="25"/>
      <c r="NR824" s="25"/>
      <c r="NS824" s="25"/>
      <c r="NT824" s="25"/>
      <c r="NU824" s="25"/>
      <c r="NV824" s="25"/>
      <c r="NW824" s="25"/>
      <c r="NX824" s="25"/>
      <c r="NY824" s="25"/>
      <c r="NZ824" s="25"/>
      <c r="OA824" s="25"/>
      <c r="OB824" s="25"/>
      <c r="OC824" s="25"/>
      <c r="OD824" s="25"/>
      <c r="OE824" s="25"/>
      <c r="OF824" s="25"/>
      <c r="OG824" s="25"/>
      <c r="OH824" s="25"/>
      <c r="OI824" s="25"/>
      <c r="OJ824" s="25"/>
      <c r="OK824" s="25"/>
      <c r="OL824" s="25"/>
      <c r="OM824" s="25"/>
      <c r="ON824" s="25"/>
      <c r="OO824" s="25"/>
      <c r="OP824" s="25"/>
      <c r="OQ824" s="25"/>
      <c r="OR824" s="25"/>
      <c r="OS824" s="25"/>
      <c r="OT824" s="25"/>
      <c r="OU824" s="25"/>
      <c r="OV824" s="25"/>
      <c r="OW824" s="25"/>
      <c r="OX824" s="25"/>
      <c r="OY824" s="25"/>
      <c r="OZ824" s="25"/>
      <c r="PA824" s="25"/>
      <c r="PB824" s="25"/>
      <c r="PC824" s="25"/>
      <c r="PD824" s="25"/>
      <c r="PE824" s="25"/>
    </row>
    <row r="825" spans="1:42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  <c r="FL825" s="25"/>
      <c r="FM825" s="25"/>
      <c r="FN825" s="25"/>
      <c r="FO825" s="25"/>
      <c r="FP825" s="25"/>
      <c r="FQ825" s="25"/>
      <c r="FR825" s="25"/>
      <c r="FS825" s="25"/>
      <c r="FT825" s="25"/>
      <c r="FU825" s="25"/>
      <c r="FV825" s="25"/>
      <c r="FW825" s="25"/>
      <c r="FX825" s="25"/>
      <c r="FY825" s="25"/>
      <c r="FZ825" s="25"/>
      <c r="GA825" s="25"/>
      <c r="GB825" s="25"/>
      <c r="GC825" s="25"/>
      <c r="GD825" s="25"/>
      <c r="GE825" s="25"/>
      <c r="GF825" s="25"/>
      <c r="GG825" s="25"/>
      <c r="GH825" s="25"/>
      <c r="GI825" s="25"/>
      <c r="GJ825" s="25"/>
      <c r="GK825" s="25"/>
      <c r="GL825" s="25"/>
      <c r="GM825" s="25"/>
      <c r="GN825" s="25"/>
      <c r="GO825" s="25"/>
      <c r="GP825" s="25"/>
      <c r="GQ825" s="25"/>
      <c r="GR825" s="25"/>
      <c r="GS825" s="25"/>
      <c r="GT825" s="25"/>
      <c r="GU825" s="25"/>
      <c r="GV825" s="25"/>
      <c r="GW825" s="25"/>
      <c r="GX825" s="25"/>
      <c r="GY825" s="25"/>
      <c r="GZ825" s="25"/>
      <c r="HA825" s="25"/>
      <c r="HB825" s="25"/>
      <c r="HC825" s="25"/>
      <c r="HD825" s="25"/>
      <c r="HE825" s="25"/>
      <c r="HF825" s="25"/>
      <c r="HG825" s="25"/>
      <c r="HH825" s="25"/>
      <c r="HI825" s="25"/>
      <c r="HJ825" s="25"/>
      <c r="HK825" s="25"/>
      <c r="HL825" s="25"/>
      <c r="HM825" s="25"/>
      <c r="HN825" s="25"/>
      <c r="HO825" s="25"/>
      <c r="HP825" s="25"/>
      <c r="HQ825" s="25"/>
      <c r="HR825" s="25"/>
      <c r="HS825" s="25"/>
      <c r="HT825" s="25"/>
      <c r="HU825" s="25"/>
      <c r="HV825" s="25"/>
      <c r="HW825" s="25"/>
      <c r="HX825" s="25"/>
      <c r="HY825" s="25"/>
      <c r="HZ825" s="25"/>
      <c r="IA825" s="25"/>
      <c r="IB825" s="25"/>
      <c r="IC825" s="25"/>
      <c r="ID825" s="25"/>
      <c r="IE825" s="25"/>
      <c r="IF825" s="25"/>
      <c r="IG825" s="25"/>
      <c r="IH825" s="25"/>
      <c r="II825" s="25"/>
      <c r="IJ825" s="25"/>
      <c r="IK825" s="25"/>
      <c r="IL825" s="25"/>
      <c r="IM825" s="25"/>
      <c r="IN825" s="25"/>
      <c r="IO825" s="25"/>
      <c r="IP825" s="25"/>
      <c r="IQ825" s="25"/>
      <c r="IR825" s="25"/>
      <c r="IS825" s="25"/>
      <c r="IT825" s="25"/>
      <c r="IU825" s="25"/>
      <c r="IV825" s="25"/>
      <c r="IW825" s="25"/>
      <c r="IX825" s="25"/>
      <c r="IY825" s="25"/>
      <c r="IZ825" s="25"/>
      <c r="JA825" s="25"/>
      <c r="JB825" s="25"/>
      <c r="JC825" s="25"/>
      <c r="JD825" s="25"/>
      <c r="JE825" s="25"/>
      <c r="JF825" s="25"/>
      <c r="JG825" s="25"/>
      <c r="JH825" s="25"/>
      <c r="JI825" s="25"/>
      <c r="JJ825" s="25"/>
      <c r="JK825" s="25"/>
      <c r="JL825" s="25"/>
      <c r="JM825" s="25"/>
      <c r="JN825" s="25"/>
      <c r="JO825" s="25"/>
      <c r="JP825" s="25"/>
      <c r="JQ825" s="25"/>
      <c r="JR825" s="25"/>
      <c r="JS825" s="25"/>
      <c r="JT825" s="25"/>
      <c r="JU825" s="25"/>
      <c r="JV825" s="25"/>
      <c r="JW825" s="25"/>
      <c r="JX825" s="25"/>
      <c r="JY825" s="25"/>
      <c r="JZ825" s="25"/>
      <c r="KA825" s="25"/>
      <c r="KB825" s="25"/>
      <c r="KC825" s="25"/>
      <c r="KD825" s="25"/>
      <c r="KE825" s="25"/>
      <c r="KF825" s="25"/>
      <c r="KG825" s="25"/>
      <c r="KH825" s="25"/>
      <c r="KI825" s="25"/>
      <c r="KJ825" s="25"/>
      <c r="KK825" s="25"/>
      <c r="KL825" s="25"/>
      <c r="KM825" s="25"/>
      <c r="KN825" s="25"/>
      <c r="KO825" s="25"/>
      <c r="KP825" s="25"/>
      <c r="KQ825" s="25"/>
      <c r="KR825" s="25"/>
      <c r="KS825" s="25"/>
      <c r="KT825" s="25"/>
      <c r="KU825" s="25"/>
      <c r="KV825" s="25"/>
      <c r="KW825" s="25"/>
      <c r="KX825" s="25"/>
      <c r="KY825" s="25"/>
      <c r="KZ825" s="25"/>
      <c r="LA825" s="25"/>
      <c r="LB825" s="25"/>
      <c r="LC825" s="25"/>
      <c r="LD825" s="25"/>
      <c r="LE825" s="25"/>
      <c r="LF825" s="25"/>
      <c r="LG825" s="25"/>
      <c r="LH825" s="25"/>
      <c r="LI825" s="25"/>
      <c r="LJ825" s="25"/>
      <c r="LK825" s="25"/>
      <c r="LL825" s="25"/>
      <c r="LM825" s="25"/>
      <c r="LN825" s="25"/>
      <c r="LO825" s="25"/>
      <c r="LP825" s="25"/>
      <c r="LQ825" s="25"/>
      <c r="LR825" s="25"/>
      <c r="LS825" s="25"/>
      <c r="LT825" s="25"/>
      <c r="LU825" s="25"/>
      <c r="LV825" s="25"/>
      <c r="LW825" s="25"/>
      <c r="LX825" s="25"/>
      <c r="LY825" s="25"/>
      <c r="LZ825" s="25"/>
      <c r="MA825" s="25"/>
      <c r="MB825" s="25"/>
      <c r="MC825" s="25"/>
      <c r="MD825" s="25"/>
      <c r="ME825" s="25"/>
      <c r="MF825" s="25"/>
      <c r="MG825" s="25"/>
      <c r="MH825" s="25"/>
      <c r="MI825" s="25"/>
      <c r="MJ825" s="25"/>
      <c r="MK825" s="25"/>
      <c r="ML825" s="25"/>
      <c r="MM825" s="25"/>
      <c r="MN825" s="25"/>
      <c r="MO825" s="25"/>
      <c r="MP825" s="25"/>
      <c r="MQ825" s="25"/>
      <c r="MR825" s="25"/>
      <c r="MS825" s="25"/>
      <c r="MT825" s="25"/>
      <c r="MU825" s="25"/>
      <c r="MV825" s="25"/>
      <c r="MW825" s="25"/>
      <c r="MX825" s="25"/>
      <c r="MY825" s="25"/>
      <c r="MZ825" s="25"/>
      <c r="NA825" s="25"/>
      <c r="NB825" s="25"/>
      <c r="NC825" s="25"/>
      <c r="ND825" s="25"/>
      <c r="NE825" s="25"/>
      <c r="NF825" s="25"/>
      <c r="NG825" s="25"/>
      <c r="NH825" s="25"/>
      <c r="NI825" s="25"/>
      <c r="NJ825" s="25"/>
      <c r="NK825" s="25"/>
      <c r="NL825" s="25"/>
      <c r="NM825" s="25"/>
      <c r="NN825" s="25"/>
      <c r="NO825" s="25"/>
      <c r="NP825" s="25"/>
      <c r="NQ825" s="25"/>
      <c r="NR825" s="25"/>
      <c r="NS825" s="25"/>
      <c r="NT825" s="25"/>
      <c r="NU825" s="25"/>
      <c r="NV825" s="25"/>
      <c r="NW825" s="25"/>
      <c r="NX825" s="25"/>
      <c r="NY825" s="25"/>
      <c r="NZ825" s="25"/>
      <c r="OA825" s="25"/>
      <c r="OB825" s="25"/>
      <c r="OC825" s="25"/>
      <c r="OD825" s="25"/>
      <c r="OE825" s="25"/>
      <c r="OF825" s="25"/>
      <c r="OG825" s="25"/>
      <c r="OH825" s="25"/>
      <c r="OI825" s="25"/>
      <c r="OJ825" s="25"/>
      <c r="OK825" s="25"/>
      <c r="OL825" s="25"/>
      <c r="OM825" s="25"/>
      <c r="ON825" s="25"/>
      <c r="OO825" s="25"/>
      <c r="OP825" s="25"/>
      <c r="OQ825" s="25"/>
      <c r="OR825" s="25"/>
      <c r="OS825" s="25"/>
      <c r="OT825" s="25"/>
      <c r="OU825" s="25"/>
      <c r="OV825" s="25"/>
      <c r="OW825" s="25"/>
      <c r="OX825" s="25"/>
      <c r="OY825" s="25"/>
      <c r="OZ825" s="25"/>
      <c r="PA825" s="25"/>
      <c r="PB825" s="25"/>
      <c r="PC825" s="25"/>
      <c r="PD825" s="25"/>
      <c r="PE825" s="25"/>
    </row>
    <row r="826" spans="1:42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  <c r="FZ826" s="25"/>
      <c r="GA826" s="25"/>
      <c r="GB826" s="25"/>
      <c r="GC826" s="25"/>
      <c r="GD826" s="25"/>
      <c r="GE826" s="25"/>
      <c r="GF826" s="25"/>
      <c r="GG826" s="25"/>
      <c r="GH826" s="25"/>
      <c r="GI826" s="25"/>
      <c r="GJ826" s="25"/>
      <c r="GK826" s="25"/>
      <c r="GL826" s="25"/>
      <c r="GM826" s="25"/>
      <c r="GN826" s="25"/>
      <c r="GO826" s="25"/>
      <c r="GP826" s="25"/>
      <c r="GQ826" s="25"/>
      <c r="GR826" s="25"/>
      <c r="GS826" s="25"/>
      <c r="GT826" s="25"/>
      <c r="GU826" s="25"/>
      <c r="GV826" s="25"/>
      <c r="GW826" s="25"/>
      <c r="GX826" s="25"/>
      <c r="GY826" s="25"/>
      <c r="GZ826" s="25"/>
      <c r="HA826" s="25"/>
      <c r="HB826" s="25"/>
      <c r="HC826" s="25"/>
      <c r="HD826" s="25"/>
      <c r="HE826" s="25"/>
      <c r="HF826" s="25"/>
      <c r="HG826" s="25"/>
      <c r="HH826" s="25"/>
      <c r="HI826" s="25"/>
      <c r="HJ826" s="25"/>
      <c r="HK826" s="25"/>
      <c r="HL826" s="25"/>
      <c r="HM826" s="25"/>
      <c r="HN826" s="25"/>
      <c r="HO826" s="25"/>
      <c r="HP826" s="25"/>
      <c r="HQ826" s="25"/>
      <c r="HR826" s="25"/>
      <c r="HS826" s="25"/>
      <c r="HT826" s="25"/>
      <c r="HU826" s="25"/>
      <c r="HV826" s="25"/>
      <c r="HW826" s="25"/>
      <c r="HX826" s="25"/>
      <c r="HY826" s="25"/>
      <c r="HZ826" s="25"/>
      <c r="IA826" s="25"/>
      <c r="IB826" s="25"/>
      <c r="IC826" s="25"/>
      <c r="ID826" s="25"/>
      <c r="IE826" s="25"/>
      <c r="IF826" s="25"/>
      <c r="IG826" s="25"/>
      <c r="IH826" s="25"/>
      <c r="II826" s="25"/>
      <c r="IJ826" s="25"/>
      <c r="IK826" s="25"/>
      <c r="IL826" s="25"/>
      <c r="IM826" s="25"/>
      <c r="IN826" s="25"/>
      <c r="IO826" s="25"/>
      <c r="IP826" s="25"/>
      <c r="IQ826" s="25"/>
      <c r="IR826" s="25"/>
      <c r="IS826" s="25"/>
      <c r="IT826" s="25"/>
      <c r="IU826" s="25"/>
      <c r="IV826" s="25"/>
      <c r="IW826" s="25"/>
      <c r="IX826" s="25"/>
      <c r="IY826" s="25"/>
      <c r="IZ826" s="25"/>
      <c r="JA826" s="25"/>
      <c r="JB826" s="25"/>
      <c r="JC826" s="25"/>
      <c r="JD826" s="25"/>
      <c r="JE826" s="25"/>
      <c r="JF826" s="25"/>
      <c r="JG826" s="25"/>
      <c r="JH826" s="25"/>
      <c r="JI826" s="25"/>
      <c r="JJ826" s="25"/>
      <c r="JK826" s="25"/>
      <c r="JL826" s="25"/>
      <c r="JM826" s="25"/>
      <c r="JN826" s="25"/>
      <c r="JO826" s="25"/>
      <c r="JP826" s="25"/>
      <c r="JQ826" s="25"/>
      <c r="JR826" s="25"/>
      <c r="JS826" s="25"/>
      <c r="JT826" s="25"/>
      <c r="JU826" s="25"/>
      <c r="JV826" s="25"/>
      <c r="JW826" s="25"/>
      <c r="JX826" s="25"/>
      <c r="JY826" s="25"/>
      <c r="JZ826" s="25"/>
      <c r="KA826" s="25"/>
      <c r="KB826" s="25"/>
      <c r="KC826" s="25"/>
      <c r="KD826" s="25"/>
      <c r="KE826" s="25"/>
      <c r="KF826" s="25"/>
      <c r="KG826" s="25"/>
      <c r="KH826" s="25"/>
      <c r="KI826" s="25"/>
      <c r="KJ826" s="25"/>
      <c r="KK826" s="25"/>
      <c r="KL826" s="25"/>
      <c r="KM826" s="25"/>
      <c r="KN826" s="25"/>
      <c r="KO826" s="25"/>
      <c r="KP826" s="25"/>
      <c r="KQ826" s="25"/>
      <c r="KR826" s="25"/>
      <c r="KS826" s="25"/>
      <c r="KT826" s="25"/>
      <c r="KU826" s="25"/>
      <c r="KV826" s="25"/>
      <c r="KW826" s="25"/>
      <c r="KX826" s="25"/>
      <c r="KY826" s="25"/>
      <c r="KZ826" s="25"/>
      <c r="LA826" s="25"/>
      <c r="LB826" s="25"/>
      <c r="LC826" s="25"/>
      <c r="LD826" s="25"/>
      <c r="LE826" s="25"/>
      <c r="LF826" s="25"/>
      <c r="LG826" s="25"/>
      <c r="LH826" s="25"/>
      <c r="LI826" s="25"/>
      <c r="LJ826" s="25"/>
      <c r="LK826" s="25"/>
      <c r="LL826" s="25"/>
      <c r="LM826" s="25"/>
      <c r="LN826" s="25"/>
      <c r="LO826" s="25"/>
      <c r="LP826" s="25"/>
      <c r="LQ826" s="25"/>
      <c r="LR826" s="25"/>
      <c r="LS826" s="25"/>
      <c r="LT826" s="25"/>
      <c r="LU826" s="25"/>
      <c r="LV826" s="25"/>
      <c r="LW826" s="25"/>
      <c r="LX826" s="25"/>
      <c r="LY826" s="25"/>
      <c r="LZ826" s="25"/>
      <c r="MA826" s="25"/>
      <c r="MB826" s="25"/>
      <c r="MC826" s="25"/>
      <c r="MD826" s="25"/>
      <c r="ME826" s="25"/>
      <c r="MF826" s="25"/>
      <c r="MG826" s="25"/>
      <c r="MH826" s="25"/>
      <c r="MI826" s="25"/>
      <c r="MJ826" s="25"/>
      <c r="MK826" s="25"/>
      <c r="ML826" s="25"/>
      <c r="MM826" s="25"/>
      <c r="MN826" s="25"/>
      <c r="MO826" s="25"/>
      <c r="MP826" s="25"/>
      <c r="MQ826" s="25"/>
      <c r="MR826" s="25"/>
      <c r="MS826" s="25"/>
      <c r="MT826" s="25"/>
      <c r="MU826" s="25"/>
      <c r="MV826" s="25"/>
      <c r="MW826" s="25"/>
      <c r="MX826" s="25"/>
      <c r="MY826" s="25"/>
      <c r="MZ826" s="25"/>
      <c r="NA826" s="25"/>
      <c r="NB826" s="25"/>
      <c r="NC826" s="25"/>
      <c r="ND826" s="25"/>
      <c r="NE826" s="25"/>
      <c r="NF826" s="25"/>
      <c r="NG826" s="25"/>
      <c r="NH826" s="25"/>
      <c r="NI826" s="25"/>
      <c r="NJ826" s="25"/>
      <c r="NK826" s="25"/>
      <c r="NL826" s="25"/>
      <c r="NM826" s="25"/>
      <c r="NN826" s="25"/>
      <c r="NO826" s="25"/>
      <c r="NP826" s="25"/>
      <c r="NQ826" s="25"/>
      <c r="NR826" s="25"/>
      <c r="NS826" s="25"/>
      <c r="NT826" s="25"/>
      <c r="NU826" s="25"/>
      <c r="NV826" s="25"/>
      <c r="NW826" s="25"/>
      <c r="NX826" s="25"/>
      <c r="NY826" s="25"/>
      <c r="NZ826" s="25"/>
      <c r="OA826" s="25"/>
      <c r="OB826" s="25"/>
      <c r="OC826" s="25"/>
      <c r="OD826" s="25"/>
      <c r="OE826" s="25"/>
      <c r="OF826" s="25"/>
      <c r="OG826" s="25"/>
      <c r="OH826" s="25"/>
      <c r="OI826" s="25"/>
      <c r="OJ826" s="25"/>
      <c r="OK826" s="25"/>
      <c r="OL826" s="25"/>
      <c r="OM826" s="25"/>
      <c r="ON826" s="25"/>
      <c r="OO826" s="25"/>
      <c r="OP826" s="25"/>
      <c r="OQ826" s="25"/>
      <c r="OR826" s="25"/>
      <c r="OS826" s="25"/>
      <c r="OT826" s="25"/>
      <c r="OU826" s="25"/>
      <c r="OV826" s="25"/>
      <c r="OW826" s="25"/>
      <c r="OX826" s="25"/>
      <c r="OY826" s="25"/>
      <c r="OZ826" s="25"/>
      <c r="PA826" s="25"/>
      <c r="PB826" s="25"/>
      <c r="PC826" s="25"/>
      <c r="PD826" s="25"/>
      <c r="PE826" s="25"/>
    </row>
    <row r="827" spans="1:42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  <c r="FL827" s="25"/>
      <c r="FM827" s="25"/>
      <c r="FN827" s="25"/>
      <c r="FO827" s="25"/>
      <c r="FP827" s="25"/>
      <c r="FQ827" s="25"/>
      <c r="FR827" s="25"/>
      <c r="FS827" s="25"/>
      <c r="FT827" s="25"/>
      <c r="FU827" s="25"/>
      <c r="FV827" s="25"/>
      <c r="FW827" s="25"/>
      <c r="FX827" s="25"/>
      <c r="FY827" s="25"/>
      <c r="FZ827" s="25"/>
      <c r="GA827" s="25"/>
      <c r="GB827" s="25"/>
      <c r="GC827" s="25"/>
      <c r="GD827" s="25"/>
      <c r="GE827" s="25"/>
      <c r="GF827" s="25"/>
      <c r="GG827" s="25"/>
      <c r="GH827" s="25"/>
      <c r="GI827" s="25"/>
      <c r="GJ827" s="25"/>
      <c r="GK827" s="25"/>
      <c r="GL827" s="25"/>
      <c r="GM827" s="25"/>
      <c r="GN827" s="25"/>
      <c r="GO827" s="25"/>
      <c r="GP827" s="25"/>
      <c r="GQ827" s="25"/>
      <c r="GR827" s="25"/>
      <c r="GS827" s="25"/>
      <c r="GT827" s="25"/>
      <c r="GU827" s="25"/>
      <c r="GV827" s="25"/>
      <c r="GW827" s="25"/>
      <c r="GX827" s="25"/>
      <c r="GY827" s="25"/>
      <c r="GZ827" s="25"/>
      <c r="HA827" s="25"/>
      <c r="HB827" s="25"/>
      <c r="HC827" s="25"/>
      <c r="HD827" s="25"/>
      <c r="HE827" s="25"/>
      <c r="HF827" s="25"/>
      <c r="HG827" s="25"/>
      <c r="HH827" s="25"/>
      <c r="HI827" s="25"/>
      <c r="HJ827" s="25"/>
      <c r="HK827" s="25"/>
      <c r="HL827" s="25"/>
      <c r="HM827" s="25"/>
      <c r="HN827" s="25"/>
      <c r="HO827" s="25"/>
      <c r="HP827" s="25"/>
      <c r="HQ827" s="25"/>
      <c r="HR827" s="25"/>
      <c r="HS827" s="25"/>
      <c r="HT827" s="25"/>
      <c r="HU827" s="25"/>
      <c r="HV827" s="25"/>
      <c r="HW827" s="25"/>
      <c r="HX827" s="25"/>
      <c r="HY827" s="25"/>
      <c r="HZ827" s="25"/>
      <c r="IA827" s="25"/>
      <c r="IB827" s="25"/>
      <c r="IC827" s="25"/>
      <c r="ID827" s="25"/>
      <c r="IE827" s="25"/>
      <c r="IF827" s="25"/>
      <c r="IG827" s="25"/>
      <c r="IH827" s="25"/>
      <c r="II827" s="25"/>
      <c r="IJ827" s="25"/>
      <c r="IK827" s="25"/>
      <c r="IL827" s="25"/>
      <c r="IM827" s="25"/>
      <c r="IN827" s="25"/>
      <c r="IO827" s="25"/>
      <c r="IP827" s="25"/>
      <c r="IQ827" s="25"/>
      <c r="IR827" s="25"/>
      <c r="IS827" s="25"/>
      <c r="IT827" s="25"/>
      <c r="IU827" s="25"/>
      <c r="IV827" s="25"/>
      <c r="IW827" s="25"/>
      <c r="IX827" s="25"/>
      <c r="IY827" s="25"/>
      <c r="IZ827" s="25"/>
      <c r="JA827" s="25"/>
      <c r="JB827" s="25"/>
      <c r="JC827" s="25"/>
      <c r="JD827" s="25"/>
      <c r="JE827" s="25"/>
      <c r="JF827" s="25"/>
      <c r="JG827" s="25"/>
      <c r="JH827" s="25"/>
      <c r="JI827" s="25"/>
      <c r="JJ827" s="25"/>
      <c r="JK827" s="25"/>
      <c r="JL827" s="25"/>
      <c r="JM827" s="25"/>
      <c r="JN827" s="25"/>
      <c r="JO827" s="25"/>
      <c r="JP827" s="25"/>
      <c r="JQ827" s="25"/>
      <c r="JR827" s="25"/>
      <c r="JS827" s="25"/>
      <c r="JT827" s="25"/>
      <c r="JU827" s="25"/>
      <c r="JV827" s="25"/>
      <c r="JW827" s="25"/>
      <c r="JX827" s="25"/>
      <c r="JY827" s="25"/>
      <c r="JZ827" s="25"/>
      <c r="KA827" s="25"/>
      <c r="KB827" s="25"/>
      <c r="KC827" s="25"/>
      <c r="KD827" s="25"/>
      <c r="KE827" s="25"/>
      <c r="KF827" s="25"/>
      <c r="KG827" s="25"/>
      <c r="KH827" s="25"/>
      <c r="KI827" s="25"/>
      <c r="KJ827" s="25"/>
      <c r="KK827" s="25"/>
      <c r="KL827" s="25"/>
      <c r="KM827" s="25"/>
      <c r="KN827" s="25"/>
      <c r="KO827" s="25"/>
      <c r="KP827" s="25"/>
      <c r="KQ827" s="25"/>
      <c r="KR827" s="25"/>
      <c r="KS827" s="25"/>
      <c r="KT827" s="25"/>
      <c r="KU827" s="25"/>
      <c r="KV827" s="25"/>
      <c r="KW827" s="25"/>
      <c r="KX827" s="25"/>
      <c r="KY827" s="25"/>
      <c r="KZ827" s="25"/>
      <c r="LA827" s="25"/>
      <c r="LB827" s="25"/>
      <c r="LC827" s="25"/>
      <c r="LD827" s="25"/>
      <c r="LE827" s="25"/>
      <c r="LF827" s="25"/>
      <c r="LG827" s="25"/>
      <c r="LH827" s="25"/>
      <c r="LI827" s="25"/>
      <c r="LJ827" s="25"/>
      <c r="LK827" s="25"/>
      <c r="LL827" s="25"/>
      <c r="LM827" s="25"/>
      <c r="LN827" s="25"/>
      <c r="LO827" s="25"/>
      <c r="LP827" s="25"/>
      <c r="LQ827" s="25"/>
      <c r="LR827" s="25"/>
      <c r="LS827" s="25"/>
      <c r="LT827" s="25"/>
      <c r="LU827" s="25"/>
      <c r="LV827" s="25"/>
      <c r="LW827" s="25"/>
      <c r="LX827" s="25"/>
      <c r="LY827" s="25"/>
      <c r="LZ827" s="25"/>
      <c r="MA827" s="25"/>
      <c r="MB827" s="25"/>
      <c r="MC827" s="25"/>
      <c r="MD827" s="25"/>
      <c r="ME827" s="25"/>
      <c r="MF827" s="25"/>
      <c r="MG827" s="25"/>
      <c r="MH827" s="25"/>
      <c r="MI827" s="25"/>
      <c r="MJ827" s="25"/>
      <c r="MK827" s="25"/>
      <c r="ML827" s="25"/>
      <c r="MM827" s="25"/>
      <c r="MN827" s="25"/>
      <c r="MO827" s="25"/>
      <c r="MP827" s="25"/>
      <c r="MQ827" s="25"/>
      <c r="MR827" s="25"/>
      <c r="MS827" s="25"/>
      <c r="MT827" s="25"/>
      <c r="MU827" s="25"/>
      <c r="MV827" s="25"/>
      <c r="MW827" s="25"/>
      <c r="MX827" s="25"/>
      <c r="MY827" s="25"/>
      <c r="MZ827" s="25"/>
      <c r="NA827" s="25"/>
      <c r="NB827" s="25"/>
      <c r="NC827" s="25"/>
      <c r="ND827" s="25"/>
      <c r="NE827" s="25"/>
      <c r="NF827" s="25"/>
      <c r="NG827" s="25"/>
      <c r="NH827" s="25"/>
      <c r="NI827" s="25"/>
      <c r="NJ827" s="25"/>
      <c r="NK827" s="25"/>
      <c r="NL827" s="25"/>
      <c r="NM827" s="25"/>
      <c r="NN827" s="25"/>
      <c r="NO827" s="25"/>
      <c r="NP827" s="25"/>
      <c r="NQ827" s="25"/>
      <c r="NR827" s="25"/>
      <c r="NS827" s="25"/>
      <c r="NT827" s="25"/>
      <c r="NU827" s="25"/>
      <c r="NV827" s="25"/>
      <c r="NW827" s="25"/>
      <c r="NX827" s="25"/>
      <c r="NY827" s="25"/>
      <c r="NZ827" s="25"/>
      <c r="OA827" s="25"/>
      <c r="OB827" s="25"/>
      <c r="OC827" s="25"/>
      <c r="OD827" s="25"/>
      <c r="OE827" s="25"/>
      <c r="OF827" s="25"/>
      <c r="OG827" s="25"/>
      <c r="OH827" s="25"/>
      <c r="OI827" s="25"/>
      <c r="OJ827" s="25"/>
      <c r="OK827" s="25"/>
      <c r="OL827" s="25"/>
      <c r="OM827" s="25"/>
      <c r="ON827" s="25"/>
      <c r="OO827" s="25"/>
      <c r="OP827" s="25"/>
      <c r="OQ827" s="25"/>
      <c r="OR827" s="25"/>
      <c r="OS827" s="25"/>
      <c r="OT827" s="25"/>
      <c r="OU827" s="25"/>
      <c r="OV827" s="25"/>
      <c r="OW827" s="25"/>
      <c r="OX827" s="25"/>
      <c r="OY827" s="25"/>
      <c r="OZ827" s="25"/>
      <c r="PA827" s="25"/>
      <c r="PB827" s="25"/>
      <c r="PC827" s="25"/>
      <c r="PD827" s="25"/>
      <c r="PE827" s="25"/>
    </row>
    <row r="828" spans="1:42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  <c r="FZ828" s="25"/>
      <c r="GA828" s="25"/>
      <c r="GB828" s="25"/>
      <c r="GC828" s="25"/>
      <c r="GD828" s="25"/>
      <c r="GE828" s="25"/>
      <c r="GF828" s="25"/>
      <c r="GG828" s="25"/>
      <c r="GH828" s="25"/>
      <c r="GI828" s="25"/>
      <c r="GJ828" s="25"/>
      <c r="GK828" s="25"/>
      <c r="GL828" s="25"/>
      <c r="GM828" s="25"/>
      <c r="GN828" s="25"/>
      <c r="GO828" s="25"/>
      <c r="GP828" s="25"/>
      <c r="GQ828" s="25"/>
      <c r="GR828" s="25"/>
      <c r="GS828" s="25"/>
      <c r="GT828" s="25"/>
      <c r="GU828" s="25"/>
      <c r="GV828" s="25"/>
      <c r="GW828" s="25"/>
      <c r="GX828" s="25"/>
      <c r="GY828" s="25"/>
      <c r="GZ828" s="25"/>
      <c r="HA828" s="25"/>
      <c r="HB828" s="25"/>
      <c r="HC828" s="25"/>
      <c r="HD828" s="25"/>
      <c r="HE828" s="25"/>
      <c r="HF828" s="25"/>
      <c r="HG828" s="25"/>
      <c r="HH828" s="25"/>
      <c r="HI828" s="25"/>
      <c r="HJ828" s="25"/>
      <c r="HK828" s="25"/>
      <c r="HL828" s="25"/>
      <c r="HM828" s="25"/>
      <c r="HN828" s="25"/>
      <c r="HO828" s="25"/>
      <c r="HP828" s="25"/>
      <c r="HQ828" s="25"/>
      <c r="HR828" s="25"/>
      <c r="HS828" s="25"/>
      <c r="HT828" s="25"/>
      <c r="HU828" s="25"/>
      <c r="HV828" s="25"/>
      <c r="HW828" s="25"/>
      <c r="HX828" s="25"/>
      <c r="HY828" s="25"/>
      <c r="HZ828" s="25"/>
      <c r="IA828" s="25"/>
      <c r="IB828" s="25"/>
      <c r="IC828" s="25"/>
      <c r="ID828" s="25"/>
      <c r="IE828" s="25"/>
      <c r="IF828" s="25"/>
      <c r="IG828" s="25"/>
      <c r="IH828" s="25"/>
      <c r="II828" s="25"/>
      <c r="IJ828" s="25"/>
      <c r="IK828" s="25"/>
      <c r="IL828" s="25"/>
      <c r="IM828" s="25"/>
      <c r="IN828" s="25"/>
      <c r="IO828" s="25"/>
      <c r="IP828" s="25"/>
      <c r="IQ828" s="25"/>
      <c r="IR828" s="25"/>
      <c r="IS828" s="25"/>
      <c r="IT828" s="25"/>
      <c r="IU828" s="25"/>
      <c r="IV828" s="25"/>
      <c r="IW828" s="25"/>
      <c r="IX828" s="25"/>
      <c r="IY828" s="25"/>
      <c r="IZ828" s="25"/>
      <c r="JA828" s="25"/>
      <c r="JB828" s="25"/>
      <c r="JC828" s="25"/>
      <c r="JD828" s="25"/>
      <c r="JE828" s="25"/>
      <c r="JF828" s="25"/>
      <c r="JG828" s="25"/>
      <c r="JH828" s="25"/>
      <c r="JI828" s="25"/>
      <c r="JJ828" s="25"/>
      <c r="JK828" s="25"/>
      <c r="JL828" s="25"/>
      <c r="JM828" s="25"/>
      <c r="JN828" s="25"/>
      <c r="JO828" s="25"/>
      <c r="JP828" s="25"/>
      <c r="JQ828" s="25"/>
      <c r="JR828" s="25"/>
      <c r="JS828" s="25"/>
      <c r="JT828" s="25"/>
      <c r="JU828" s="25"/>
      <c r="JV828" s="25"/>
      <c r="JW828" s="25"/>
      <c r="JX828" s="25"/>
      <c r="JY828" s="25"/>
      <c r="JZ828" s="25"/>
      <c r="KA828" s="25"/>
      <c r="KB828" s="25"/>
      <c r="KC828" s="25"/>
      <c r="KD828" s="25"/>
      <c r="KE828" s="25"/>
      <c r="KF828" s="25"/>
      <c r="KG828" s="25"/>
      <c r="KH828" s="25"/>
      <c r="KI828" s="25"/>
      <c r="KJ828" s="25"/>
      <c r="KK828" s="25"/>
      <c r="KL828" s="25"/>
      <c r="KM828" s="25"/>
      <c r="KN828" s="25"/>
      <c r="KO828" s="25"/>
      <c r="KP828" s="25"/>
      <c r="KQ828" s="25"/>
      <c r="KR828" s="25"/>
      <c r="KS828" s="25"/>
      <c r="KT828" s="25"/>
      <c r="KU828" s="25"/>
      <c r="KV828" s="25"/>
      <c r="KW828" s="25"/>
      <c r="KX828" s="25"/>
      <c r="KY828" s="25"/>
      <c r="KZ828" s="25"/>
      <c r="LA828" s="25"/>
      <c r="LB828" s="25"/>
      <c r="LC828" s="25"/>
      <c r="LD828" s="25"/>
      <c r="LE828" s="25"/>
      <c r="LF828" s="25"/>
      <c r="LG828" s="25"/>
      <c r="LH828" s="25"/>
      <c r="LI828" s="25"/>
      <c r="LJ828" s="25"/>
      <c r="LK828" s="25"/>
      <c r="LL828" s="25"/>
      <c r="LM828" s="25"/>
      <c r="LN828" s="25"/>
      <c r="LO828" s="25"/>
      <c r="LP828" s="25"/>
      <c r="LQ828" s="25"/>
      <c r="LR828" s="25"/>
      <c r="LS828" s="25"/>
      <c r="LT828" s="25"/>
      <c r="LU828" s="25"/>
      <c r="LV828" s="25"/>
      <c r="LW828" s="25"/>
      <c r="LX828" s="25"/>
      <c r="LY828" s="25"/>
      <c r="LZ828" s="25"/>
      <c r="MA828" s="25"/>
      <c r="MB828" s="25"/>
      <c r="MC828" s="25"/>
      <c r="MD828" s="25"/>
      <c r="ME828" s="25"/>
      <c r="MF828" s="25"/>
      <c r="MG828" s="25"/>
      <c r="MH828" s="25"/>
      <c r="MI828" s="25"/>
      <c r="MJ828" s="25"/>
      <c r="MK828" s="25"/>
      <c r="ML828" s="25"/>
      <c r="MM828" s="25"/>
      <c r="MN828" s="25"/>
      <c r="MO828" s="25"/>
      <c r="MP828" s="25"/>
      <c r="MQ828" s="25"/>
      <c r="MR828" s="25"/>
      <c r="MS828" s="25"/>
      <c r="MT828" s="25"/>
      <c r="MU828" s="25"/>
      <c r="MV828" s="25"/>
      <c r="MW828" s="25"/>
      <c r="MX828" s="25"/>
      <c r="MY828" s="25"/>
      <c r="MZ828" s="25"/>
      <c r="NA828" s="25"/>
      <c r="NB828" s="25"/>
      <c r="NC828" s="25"/>
      <c r="ND828" s="25"/>
      <c r="NE828" s="25"/>
      <c r="NF828" s="25"/>
      <c r="NG828" s="25"/>
      <c r="NH828" s="25"/>
      <c r="NI828" s="25"/>
      <c r="NJ828" s="25"/>
      <c r="NK828" s="25"/>
      <c r="NL828" s="25"/>
      <c r="NM828" s="25"/>
      <c r="NN828" s="25"/>
      <c r="NO828" s="25"/>
      <c r="NP828" s="25"/>
      <c r="NQ828" s="25"/>
      <c r="NR828" s="25"/>
      <c r="NS828" s="25"/>
      <c r="NT828" s="25"/>
      <c r="NU828" s="25"/>
      <c r="NV828" s="25"/>
      <c r="NW828" s="25"/>
      <c r="NX828" s="25"/>
      <c r="NY828" s="25"/>
      <c r="NZ828" s="25"/>
      <c r="OA828" s="25"/>
      <c r="OB828" s="25"/>
      <c r="OC828" s="25"/>
      <c r="OD828" s="25"/>
      <c r="OE828" s="25"/>
      <c r="OF828" s="25"/>
      <c r="OG828" s="25"/>
      <c r="OH828" s="25"/>
      <c r="OI828" s="25"/>
      <c r="OJ828" s="25"/>
      <c r="OK828" s="25"/>
      <c r="OL828" s="25"/>
      <c r="OM828" s="25"/>
      <c r="ON828" s="25"/>
      <c r="OO828" s="25"/>
      <c r="OP828" s="25"/>
      <c r="OQ828" s="25"/>
      <c r="OR828" s="25"/>
      <c r="OS828" s="25"/>
      <c r="OT828" s="25"/>
      <c r="OU828" s="25"/>
      <c r="OV828" s="25"/>
      <c r="OW828" s="25"/>
      <c r="OX828" s="25"/>
      <c r="OY828" s="25"/>
      <c r="OZ828" s="25"/>
      <c r="PA828" s="25"/>
      <c r="PB828" s="25"/>
      <c r="PC828" s="25"/>
      <c r="PD828" s="25"/>
      <c r="PE828" s="25"/>
    </row>
    <row r="829" spans="1:42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  <c r="FZ829" s="25"/>
      <c r="GA829" s="25"/>
      <c r="GB829" s="25"/>
      <c r="GC829" s="25"/>
      <c r="GD829" s="25"/>
      <c r="GE829" s="25"/>
      <c r="GF829" s="25"/>
      <c r="GG829" s="25"/>
      <c r="GH829" s="25"/>
      <c r="GI829" s="25"/>
      <c r="GJ829" s="25"/>
      <c r="GK829" s="25"/>
      <c r="GL829" s="25"/>
      <c r="GM829" s="25"/>
      <c r="GN829" s="25"/>
      <c r="GO829" s="25"/>
      <c r="GP829" s="25"/>
      <c r="GQ829" s="25"/>
      <c r="GR829" s="25"/>
      <c r="GS829" s="25"/>
      <c r="GT829" s="25"/>
      <c r="GU829" s="25"/>
      <c r="GV829" s="25"/>
      <c r="GW829" s="25"/>
      <c r="GX829" s="25"/>
      <c r="GY829" s="25"/>
      <c r="GZ829" s="25"/>
      <c r="HA829" s="25"/>
      <c r="HB829" s="25"/>
      <c r="HC829" s="25"/>
      <c r="HD829" s="25"/>
      <c r="HE829" s="25"/>
      <c r="HF829" s="25"/>
      <c r="HG829" s="25"/>
      <c r="HH829" s="25"/>
      <c r="HI829" s="25"/>
      <c r="HJ829" s="25"/>
      <c r="HK829" s="25"/>
      <c r="HL829" s="25"/>
      <c r="HM829" s="25"/>
      <c r="HN829" s="25"/>
      <c r="HO829" s="25"/>
      <c r="HP829" s="25"/>
      <c r="HQ829" s="25"/>
      <c r="HR829" s="25"/>
      <c r="HS829" s="25"/>
      <c r="HT829" s="25"/>
      <c r="HU829" s="25"/>
      <c r="HV829" s="25"/>
      <c r="HW829" s="25"/>
      <c r="HX829" s="25"/>
      <c r="HY829" s="25"/>
      <c r="HZ829" s="25"/>
      <c r="IA829" s="25"/>
      <c r="IB829" s="25"/>
      <c r="IC829" s="25"/>
      <c r="ID829" s="25"/>
      <c r="IE829" s="25"/>
      <c r="IF829" s="25"/>
      <c r="IG829" s="25"/>
      <c r="IH829" s="25"/>
      <c r="II829" s="25"/>
      <c r="IJ829" s="25"/>
      <c r="IK829" s="25"/>
      <c r="IL829" s="25"/>
      <c r="IM829" s="25"/>
      <c r="IN829" s="25"/>
      <c r="IO829" s="25"/>
      <c r="IP829" s="25"/>
      <c r="IQ829" s="25"/>
      <c r="IR829" s="25"/>
      <c r="IS829" s="25"/>
      <c r="IT829" s="25"/>
      <c r="IU829" s="25"/>
      <c r="IV829" s="25"/>
      <c r="IW829" s="25"/>
      <c r="IX829" s="25"/>
      <c r="IY829" s="25"/>
      <c r="IZ829" s="25"/>
      <c r="JA829" s="25"/>
      <c r="JB829" s="25"/>
      <c r="JC829" s="25"/>
      <c r="JD829" s="25"/>
      <c r="JE829" s="25"/>
      <c r="JF829" s="25"/>
      <c r="JG829" s="25"/>
      <c r="JH829" s="25"/>
      <c r="JI829" s="25"/>
      <c r="JJ829" s="25"/>
      <c r="JK829" s="25"/>
      <c r="JL829" s="25"/>
      <c r="JM829" s="25"/>
      <c r="JN829" s="25"/>
      <c r="JO829" s="25"/>
      <c r="JP829" s="25"/>
      <c r="JQ829" s="25"/>
      <c r="JR829" s="25"/>
      <c r="JS829" s="25"/>
      <c r="JT829" s="25"/>
      <c r="JU829" s="25"/>
      <c r="JV829" s="25"/>
      <c r="JW829" s="25"/>
      <c r="JX829" s="25"/>
      <c r="JY829" s="25"/>
      <c r="JZ829" s="25"/>
      <c r="KA829" s="25"/>
      <c r="KB829" s="25"/>
      <c r="KC829" s="25"/>
      <c r="KD829" s="25"/>
      <c r="KE829" s="25"/>
      <c r="KF829" s="25"/>
      <c r="KG829" s="25"/>
      <c r="KH829" s="25"/>
      <c r="KI829" s="25"/>
      <c r="KJ829" s="25"/>
      <c r="KK829" s="25"/>
      <c r="KL829" s="25"/>
      <c r="KM829" s="25"/>
      <c r="KN829" s="25"/>
      <c r="KO829" s="25"/>
      <c r="KP829" s="25"/>
      <c r="KQ829" s="25"/>
      <c r="KR829" s="25"/>
      <c r="KS829" s="25"/>
      <c r="KT829" s="25"/>
      <c r="KU829" s="25"/>
      <c r="KV829" s="25"/>
      <c r="KW829" s="25"/>
      <c r="KX829" s="25"/>
      <c r="KY829" s="25"/>
      <c r="KZ829" s="25"/>
      <c r="LA829" s="25"/>
      <c r="LB829" s="25"/>
      <c r="LC829" s="25"/>
      <c r="LD829" s="25"/>
      <c r="LE829" s="25"/>
      <c r="LF829" s="25"/>
      <c r="LG829" s="25"/>
      <c r="LH829" s="25"/>
      <c r="LI829" s="25"/>
      <c r="LJ829" s="25"/>
      <c r="LK829" s="25"/>
      <c r="LL829" s="25"/>
      <c r="LM829" s="25"/>
      <c r="LN829" s="25"/>
      <c r="LO829" s="25"/>
      <c r="LP829" s="25"/>
      <c r="LQ829" s="25"/>
      <c r="LR829" s="25"/>
      <c r="LS829" s="25"/>
      <c r="LT829" s="25"/>
      <c r="LU829" s="25"/>
      <c r="LV829" s="25"/>
      <c r="LW829" s="25"/>
      <c r="LX829" s="25"/>
      <c r="LY829" s="25"/>
      <c r="LZ829" s="25"/>
      <c r="MA829" s="25"/>
      <c r="MB829" s="25"/>
      <c r="MC829" s="25"/>
      <c r="MD829" s="25"/>
      <c r="ME829" s="25"/>
      <c r="MF829" s="25"/>
      <c r="MG829" s="25"/>
      <c r="MH829" s="25"/>
      <c r="MI829" s="25"/>
      <c r="MJ829" s="25"/>
      <c r="MK829" s="25"/>
      <c r="ML829" s="25"/>
      <c r="MM829" s="25"/>
      <c r="MN829" s="25"/>
      <c r="MO829" s="25"/>
      <c r="MP829" s="25"/>
      <c r="MQ829" s="25"/>
      <c r="MR829" s="25"/>
      <c r="MS829" s="25"/>
      <c r="MT829" s="25"/>
      <c r="MU829" s="25"/>
      <c r="MV829" s="25"/>
      <c r="MW829" s="25"/>
      <c r="MX829" s="25"/>
      <c r="MY829" s="25"/>
      <c r="MZ829" s="25"/>
      <c r="NA829" s="25"/>
      <c r="NB829" s="25"/>
      <c r="NC829" s="25"/>
      <c r="ND829" s="25"/>
      <c r="NE829" s="25"/>
      <c r="NF829" s="25"/>
      <c r="NG829" s="25"/>
      <c r="NH829" s="25"/>
      <c r="NI829" s="25"/>
      <c r="NJ829" s="25"/>
      <c r="NK829" s="25"/>
      <c r="NL829" s="25"/>
      <c r="NM829" s="25"/>
      <c r="NN829" s="25"/>
      <c r="NO829" s="25"/>
      <c r="NP829" s="25"/>
      <c r="NQ829" s="25"/>
      <c r="NR829" s="25"/>
      <c r="NS829" s="25"/>
      <c r="NT829" s="25"/>
      <c r="NU829" s="25"/>
      <c r="NV829" s="25"/>
      <c r="NW829" s="25"/>
      <c r="NX829" s="25"/>
      <c r="NY829" s="25"/>
      <c r="NZ829" s="25"/>
      <c r="OA829" s="25"/>
      <c r="OB829" s="25"/>
      <c r="OC829" s="25"/>
      <c r="OD829" s="25"/>
      <c r="OE829" s="25"/>
      <c r="OF829" s="25"/>
      <c r="OG829" s="25"/>
      <c r="OH829" s="25"/>
      <c r="OI829" s="25"/>
      <c r="OJ829" s="25"/>
      <c r="OK829" s="25"/>
      <c r="OL829" s="25"/>
      <c r="OM829" s="25"/>
      <c r="ON829" s="25"/>
      <c r="OO829" s="25"/>
      <c r="OP829" s="25"/>
      <c r="OQ829" s="25"/>
      <c r="OR829" s="25"/>
      <c r="OS829" s="25"/>
      <c r="OT829" s="25"/>
      <c r="OU829" s="25"/>
      <c r="OV829" s="25"/>
      <c r="OW829" s="25"/>
      <c r="OX829" s="25"/>
      <c r="OY829" s="25"/>
      <c r="OZ829" s="25"/>
      <c r="PA829" s="25"/>
      <c r="PB829" s="25"/>
      <c r="PC829" s="25"/>
      <c r="PD829" s="25"/>
      <c r="PE829" s="25"/>
    </row>
    <row r="830" spans="1:42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  <c r="FZ830" s="25"/>
      <c r="GA830" s="25"/>
      <c r="GB830" s="25"/>
      <c r="GC830" s="25"/>
      <c r="GD830" s="25"/>
      <c r="GE830" s="25"/>
      <c r="GF830" s="25"/>
      <c r="GG830" s="25"/>
      <c r="GH830" s="25"/>
      <c r="GI830" s="25"/>
      <c r="GJ830" s="25"/>
      <c r="GK830" s="25"/>
      <c r="GL830" s="25"/>
      <c r="GM830" s="25"/>
      <c r="GN830" s="25"/>
      <c r="GO830" s="25"/>
      <c r="GP830" s="25"/>
      <c r="GQ830" s="25"/>
      <c r="GR830" s="25"/>
      <c r="GS830" s="25"/>
      <c r="GT830" s="25"/>
      <c r="GU830" s="25"/>
      <c r="GV830" s="25"/>
      <c r="GW830" s="25"/>
      <c r="GX830" s="25"/>
      <c r="GY830" s="25"/>
      <c r="GZ830" s="25"/>
      <c r="HA830" s="25"/>
      <c r="HB830" s="25"/>
      <c r="HC830" s="25"/>
      <c r="HD830" s="25"/>
      <c r="HE830" s="25"/>
      <c r="HF830" s="25"/>
      <c r="HG830" s="25"/>
      <c r="HH830" s="25"/>
      <c r="HI830" s="25"/>
      <c r="HJ830" s="25"/>
      <c r="HK830" s="25"/>
      <c r="HL830" s="25"/>
      <c r="HM830" s="25"/>
      <c r="HN830" s="25"/>
      <c r="HO830" s="25"/>
      <c r="HP830" s="25"/>
      <c r="HQ830" s="25"/>
      <c r="HR830" s="25"/>
      <c r="HS830" s="25"/>
      <c r="HT830" s="25"/>
      <c r="HU830" s="25"/>
      <c r="HV830" s="25"/>
      <c r="HW830" s="25"/>
      <c r="HX830" s="25"/>
      <c r="HY830" s="25"/>
      <c r="HZ830" s="25"/>
      <c r="IA830" s="25"/>
      <c r="IB830" s="25"/>
      <c r="IC830" s="25"/>
      <c r="ID830" s="25"/>
      <c r="IE830" s="25"/>
      <c r="IF830" s="25"/>
      <c r="IG830" s="25"/>
      <c r="IH830" s="25"/>
      <c r="II830" s="25"/>
      <c r="IJ830" s="25"/>
      <c r="IK830" s="25"/>
      <c r="IL830" s="25"/>
      <c r="IM830" s="25"/>
      <c r="IN830" s="25"/>
      <c r="IO830" s="25"/>
      <c r="IP830" s="25"/>
      <c r="IQ830" s="25"/>
      <c r="IR830" s="25"/>
      <c r="IS830" s="25"/>
      <c r="IT830" s="25"/>
      <c r="IU830" s="25"/>
      <c r="IV830" s="25"/>
      <c r="IW830" s="25"/>
      <c r="IX830" s="25"/>
      <c r="IY830" s="25"/>
      <c r="IZ830" s="25"/>
      <c r="JA830" s="25"/>
      <c r="JB830" s="25"/>
      <c r="JC830" s="25"/>
      <c r="JD830" s="25"/>
      <c r="JE830" s="25"/>
      <c r="JF830" s="25"/>
      <c r="JG830" s="25"/>
      <c r="JH830" s="25"/>
      <c r="JI830" s="25"/>
      <c r="JJ830" s="25"/>
      <c r="JK830" s="25"/>
      <c r="JL830" s="25"/>
      <c r="JM830" s="25"/>
      <c r="JN830" s="25"/>
      <c r="JO830" s="25"/>
      <c r="JP830" s="25"/>
      <c r="JQ830" s="25"/>
      <c r="JR830" s="25"/>
      <c r="JS830" s="25"/>
      <c r="JT830" s="25"/>
      <c r="JU830" s="25"/>
      <c r="JV830" s="25"/>
      <c r="JW830" s="25"/>
      <c r="JX830" s="25"/>
      <c r="JY830" s="25"/>
      <c r="JZ830" s="25"/>
      <c r="KA830" s="25"/>
      <c r="KB830" s="25"/>
      <c r="KC830" s="25"/>
      <c r="KD830" s="25"/>
      <c r="KE830" s="25"/>
      <c r="KF830" s="25"/>
      <c r="KG830" s="25"/>
      <c r="KH830" s="25"/>
      <c r="KI830" s="25"/>
      <c r="KJ830" s="25"/>
      <c r="KK830" s="25"/>
      <c r="KL830" s="25"/>
      <c r="KM830" s="25"/>
      <c r="KN830" s="25"/>
      <c r="KO830" s="25"/>
      <c r="KP830" s="25"/>
      <c r="KQ830" s="25"/>
      <c r="KR830" s="25"/>
      <c r="KS830" s="25"/>
      <c r="KT830" s="25"/>
      <c r="KU830" s="25"/>
      <c r="KV830" s="25"/>
      <c r="KW830" s="25"/>
      <c r="KX830" s="25"/>
      <c r="KY830" s="25"/>
      <c r="KZ830" s="25"/>
      <c r="LA830" s="25"/>
      <c r="LB830" s="25"/>
      <c r="LC830" s="25"/>
      <c r="LD830" s="25"/>
      <c r="LE830" s="25"/>
      <c r="LF830" s="25"/>
      <c r="LG830" s="25"/>
      <c r="LH830" s="25"/>
      <c r="LI830" s="25"/>
      <c r="LJ830" s="25"/>
      <c r="LK830" s="25"/>
      <c r="LL830" s="25"/>
      <c r="LM830" s="25"/>
      <c r="LN830" s="25"/>
      <c r="LO830" s="25"/>
      <c r="LP830" s="25"/>
      <c r="LQ830" s="25"/>
      <c r="LR830" s="25"/>
      <c r="LS830" s="25"/>
      <c r="LT830" s="25"/>
      <c r="LU830" s="25"/>
      <c r="LV830" s="25"/>
      <c r="LW830" s="25"/>
      <c r="LX830" s="25"/>
      <c r="LY830" s="25"/>
      <c r="LZ830" s="25"/>
      <c r="MA830" s="25"/>
      <c r="MB830" s="25"/>
      <c r="MC830" s="25"/>
      <c r="MD830" s="25"/>
      <c r="ME830" s="25"/>
      <c r="MF830" s="25"/>
      <c r="MG830" s="25"/>
      <c r="MH830" s="25"/>
      <c r="MI830" s="25"/>
      <c r="MJ830" s="25"/>
      <c r="MK830" s="25"/>
      <c r="ML830" s="25"/>
      <c r="MM830" s="25"/>
      <c r="MN830" s="25"/>
      <c r="MO830" s="25"/>
      <c r="MP830" s="25"/>
      <c r="MQ830" s="25"/>
      <c r="MR830" s="25"/>
      <c r="MS830" s="25"/>
      <c r="MT830" s="25"/>
      <c r="MU830" s="25"/>
      <c r="MV830" s="25"/>
      <c r="MW830" s="25"/>
      <c r="MX830" s="25"/>
      <c r="MY830" s="25"/>
      <c r="MZ830" s="25"/>
      <c r="NA830" s="25"/>
      <c r="NB830" s="25"/>
      <c r="NC830" s="25"/>
      <c r="ND830" s="25"/>
      <c r="NE830" s="25"/>
      <c r="NF830" s="25"/>
      <c r="NG830" s="25"/>
      <c r="NH830" s="25"/>
      <c r="NI830" s="25"/>
      <c r="NJ830" s="25"/>
      <c r="NK830" s="25"/>
      <c r="NL830" s="25"/>
      <c r="NM830" s="25"/>
      <c r="NN830" s="25"/>
      <c r="NO830" s="25"/>
      <c r="NP830" s="25"/>
      <c r="NQ830" s="25"/>
      <c r="NR830" s="25"/>
      <c r="NS830" s="25"/>
      <c r="NT830" s="25"/>
      <c r="NU830" s="25"/>
      <c r="NV830" s="25"/>
      <c r="NW830" s="25"/>
      <c r="NX830" s="25"/>
      <c r="NY830" s="25"/>
      <c r="NZ830" s="25"/>
      <c r="OA830" s="25"/>
      <c r="OB830" s="25"/>
      <c r="OC830" s="25"/>
      <c r="OD830" s="25"/>
      <c r="OE830" s="25"/>
      <c r="OF830" s="25"/>
      <c r="OG830" s="25"/>
      <c r="OH830" s="25"/>
      <c r="OI830" s="25"/>
      <c r="OJ830" s="25"/>
      <c r="OK830" s="25"/>
      <c r="OL830" s="25"/>
      <c r="OM830" s="25"/>
      <c r="ON830" s="25"/>
      <c r="OO830" s="25"/>
      <c r="OP830" s="25"/>
      <c r="OQ830" s="25"/>
      <c r="OR830" s="25"/>
      <c r="OS830" s="25"/>
      <c r="OT830" s="25"/>
      <c r="OU830" s="25"/>
      <c r="OV830" s="25"/>
      <c r="OW830" s="25"/>
      <c r="OX830" s="25"/>
      <c r="OY830" s="25"/>
      <c r="OZ830" s="25"/>
      <c r="PA830" s="25"/>
      <c r="PB830" s="25"/>
      <c r="PC830" s="25"/>
      <c r="PD830" s="25"/>
      <c r="PE830" s="25"/>
    </row>
    <row r="831" spans="1:42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  <c r="FL831" s="25"/>
      <c r="FM831" s="25"/>
      <c r="FN831" s="25"/>
      <c r="FO831" s="25"/>
      <c r="FP831" s="25"/>
      <c r="FQ831" s="25"/>
      <c r="FR831" s="25"/>
      <c r="FS831" s="25"/>
      <c r="FT831" s="25"/>
      <c r="FU831" s="25"/>
      <c r="FV831" s="25"/>
      <c r="FW831" s="25"/>
      <c r="FX831" s="25"/>
      <c r="FY831" s="25"/>
      <c r="FZ831" s="25"/>
      <c r="GA831" s="25"/>
      <c r="GB831" s="25"/>
      <c r="GC831" s="25"/>
      <c r="GD831" s="25"/>
      <c r="GE831" s="25"/>
      <c r="GF831" s="25"/>
      <c r="GG831" s="25"/>
      <c r="GH831" s="25"/>
      <c r="GI831" s="25"/>
      <c r="GJ831" s="25"/>
      <c r="GK831" s="25"/>
      <c r="GL831" s="25"/>
      <c r="GM831" s="25"/>
      <c r="GN831" s="25"/>
      <c r="GO831" s="25"/>
      <c r="GP831" s="25"/>
      <c r="GQ831" s="25"/>
      <c r="GR831" s="25"/>
      <c r="GS831" s="25"/>
      <c r="GT831" s="25"/>
      <c r="GU831" s="25"/>
      <c r="GV831" s="25"/>
      <c r="GW831" s="25"/>
      <c r="GX831" s="25"/>
      <c r="GY831" s="25"/>
      <c r="GZ831" s="25"/>
      <c r="HA831" s="25"/>
      <c r="HB831" s="25"/>
      <c r="HC831" s="25"/>
      <c r="HD831" s="25"/>
      <c r="HE831" s="25"/>
      <c r="HF831" s="25"/>
      <c r="HG831" s="25"/>
      <c r="HH831" s="25"/>
      <c r="HI831" s="25"/>
      <c r="HJ831" s="25"/>
      <c r="HK831" s="25"/>
      <c r="HL831" s="25"/>
      <c r="HM831" s="25"/>
      <c r="HN831" s="25"/>
      <c r="HO831" s="25"/>
      <c r="HP831" s="25"/>
      <c r="HQ831" s="25"/>
      <c r="HR831" s="25"/>
      <c r="HS831" s="25"/>
      <c r="HT831" s="25"/>
      <c r="HU831" s="25"/>
      <c r="HV831" s="25"/>
      <c r="HW831" s="25"/>
      <c r="HX831" s="25"/>
      <c r="HY831" s="25"/>
      <c r="HZ831" s="25"/>
      <c r="IA831" s="25"/>
      <c r="IB831" s="25"/>
      <c r="IC831" s="25"/>
      <c r="ID831" s="25"/>
      <c r="IE831" s="25"/>
      <c r="IF831" s="25"/>
      <c r="IG831" s="25"/>
      <c r="IH831" s="25"/>
      <c r="II831" s="25"/>
      <c r="IJ831" s="25"/>
      <c r="IK831" s="25"/>
      <c r="IL831" s="25"/>
      <c r="IM831" s="25"/>
      <c r="IN831" s="25"/>
      <c r="IO831" s="25"/>
      <c r="IP831" s="25"/>
      <c r="IQ831" s="25"/>
      <c r="IR831" s="25"/>
      <c r="IS831" s="25"/>
      <c r="IT831" s="25"/>
      <c r="IU831" s="25"/>
      <c r="IV831" s="25"/>
      <c r="IW831" s="25"/>
      <c r="IX831" s="25"/>
      <c r="IY831" s="25"/>
      <c r="IZ831" s="25"/>
      <c r="JA831" s="25"/>
      <c r="JB831" s="25"/>
      <c r="JC831" s="25"/>
      <c r="JD831" s="25"/>
      <c r="JE831" s="25"/>
      <c r="JF831" s="25"/>
      <c r="JG831" s="25"/>
      <c r="JH831" s="25"/>
      <c r="JI831" s="25"/>
      <c r="JJ831" s="25"/>
      <c r="JK831" s="25"/>
      <c r="JL831" s="25"/>
      <c r="JM831" s="25"/>
      <c r="JN831" s="25"/>
      <c r="JO831" s="25"/>
      <c r="JP831" s="25"/>
      <c r="JQ831" s="25"/>
      <c r="JR831" s="25"/>
      <c r="JS831" s="25"/>
      <c r="JT831" s="25"/>
      <c r="JU831" s="25"/>
      <c r="JV831" s="25"/>
      <c r="JW831" s="25"/>
      <c r="JX831" s="25"/>
      <c r="JY831" s="25"/>
      <c r="JZ831" s="25"/>
      <c r="KA831" s="25"/>
      <c r="KB831" s="25"/>
      <c r="KC831" s="25"/>
      <c r="KD831" s="25"/>
      <c r="KE831" s="25"/>
      <c r="KF831" s="25"/>
      <c r="KG831" s="25"/>
      <c r="KH831" s="25"/>
      <c r="KI831" s="25"/>
      <c r="KJ831" s="25"/>
      <c r="KK831" s="25"/>
      <c r="KL831" s="25"/>
      <c r="KM831" s="25"/>
      <c r="KN831" s="25"/>
      <c r="KO831" s="25"/>
      <c r="KP831" s="25"/>
      <c r="KQ831" s="25"/>
      <c r="KR831" s="25"/>
      <c r="KS831" s="25"/>
      <c r="KT831" s="25"/>
      <c r="KU831" s="25"/>
      <c r="KV831" s="25"/>
      <c r="KW831" s="25"/>
      <c r="KX831" s="25"/>
      <c r="KY831" s="25"/>
      <c r="KZ831" s="25"/>
      <c r="LA831" s="25"/>
      <c r="LB831" s="25"/>
      <c r="LC831" s="25"/>
      <c r="LD831" s="25"/>
      <c r="LE831" s="25"/>
      <c r="LF831" s="25"/>
      <c r="LG831" s="25"/>
      <c r="LH831" s="25"/>
      <c r="LI831" s="25"/>
      <c r="LJ831" s="25"/>
      <c r="LK831" s="25"/>
      <c r="LL831" s="25"/>
      <c r="LM831" s="25"/>
      <c r="LN831" s="25"/>
      <c r="LO831" s="25"/>
      <c r="LP831" s="25"/>
      <c r="LQ831" s="25"/>
      <c r="LR831" s="25"/>
      <c r="LS831" s="25"/>
      <c r="LT831" s="25"/>
      <c r="LU831" s="25"/>
      <c r="LV831" s="25"/>
      <c r="LW831" s="25"/>
      <c r="LX831" s="25"/>
      <c r="LY831" s="25"/>
      <c r="LZ831" s="25"/>
      <c r="MA831" s="25"/>
      <c r="MB831" s="25"/>
      <c r="MC831" s="25"/>
      <c r="MD831" s="25"/>
      <c r="ME831" s="25"/>
      <c r="MF831" s="25"/>
      <c r="MG831" s="25"/>
      <c r="MH831" s="25"/>
      <c r="MI831" s="25"/>
      <c r="MJ831" s="25"/>
      <c r="MK831" s="25"/>
      <c r="ML831" s="25"/>
      <c r="MM831" s="25"/>
      <c r="MN831" s="25"/>
      <c r="MO831" s="25"/>
      <c r="MP831" s="25"/>
      <c r="MQ831" s="25"/>
      <c r="MR831" s="25"/>
      <c r="MS831" s="25"/>
      <c r="MT831" s="25"/>
      <c r="MU831" s="25"/>
      <c r="MV831" s="25"/>
      <c r="MW831" s="25"/>
      <c r="MX831" s="25"/>
      <c r="MY831" s="25"/>
      <c r="MZ831" s="25"/>
      <c r="NA831" s="25"/>
      <c r="NB831" s="25"/>
      <c r="NC831" s="25"/>
      <c r="ND831" s="25"/>
      <c r="NE831" s="25"/>
      <c r="NF831" s="25"/>
      <c r="NG831" s="25"/>
      <c r="NH831" s="25"/>
      <c r="NI831" s="25"/>
      <c r="NJ831" s="25"/>
      <c r="NK831" s="25"/>
      <c r="NL831" s="25"/>
      <c r="NM831" s="25"/>
      <c r="NN831" s="25"/>
      <c r="NO831" s="25"/>
      <c r="NP831" s="25"/>
      <c r="NQ831" s="25"/>
      <c r="NR831" s="25"/>
      <c r="NS831" s="25"/>
      <c r="NT831" s="25"/>
      <c r="NU831" s="25"/>
      <c r="NV831" s="25"/>
      <c r="NW831" s="25"/>
      <c r="NX831" s="25"/>
      <c r="NY831" s="25"/>
      <c r="NZ831" s="25"/>
      <c r="OA831" s="25"/>
      <c r="OB831" s="25"/>
      <c r="OC831" s="25"/>
      <c r="OD831" s="25"/>
      <c r="OE831" s="25"/>
      <c r="OF831" s="25"/>
      <c r="OG831" s="25"/>
      <c r="OH831" s="25"/>
      <c r="OI831" s="25"/>
      <c r="OJ831" s="25"/>
      <c r="OK831" s="25"/>
      <c r="OL831" s="25"/>
      <c r="OM831" s="25"/>
      <c r="ON831" s="25"/>
      <c r="OO831" s="25"/>
      <c r="OP831" s="25"/>
      <c r="OQ831" s="25"/>
      <c r="OR831" s="25"/>
      <c r="OS831" s="25"/>
      <c r="OT831" s="25"/>
      <c r="OU831" s="25"/>
      <c r="OV831" s="25"/>
      <c r="OW831" s="25"/>
      <c r="OX831" s="25"/>
      <c r="OY831" s="25"/>
      <c r="OZ831" s="25"/>
      <c r="PA831" s="25"/>
      <c r="PB831" s="25"/>
      <c r="PC831" s="25"/>
      <c r="PD831" s="25"/>
      <c r="PE831" s="25"/>
    </row>
    <row r="832" spans="1:42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  <c r="HL832" s="25"/>
      <c r="HM832" s="25"/>
      <c r="HN832" s="25"/>
      <c r="HO832" s="25"/>
      <c r="HP832" s="25"/>
      <c r="HQ832" s="25"/>
      <c r="HR832" s="25"/>
      <c r="HS832" s="25"/>
      <c r="HT832" s="25"/>
      <c r="HU832" s="25"/>
      <c r="HV832" s="25"/>
      <c r="HW832" s="25"/>
      <c r="HX832" s="25"/>
      <c r="HY832" s="25"/>
      <c r="HZ832" s="25"/>
      <c r="IA832" s="25"/>
      <c r="IB832" s="25"/>
      <c r="IC832" s="25"/>
      <c r="ID832" s="25"/>
      <c r="IE832" s="25"/>
      <c r="IF832" s="25"/>
      <c r="IG832" s="25"/>
      <c r="IH832" s="25"/>
      <c r="II832" s="25"/>
      <c r="IJ832" s="25"/>
      <c r="IK832" s="25"/>
      <c r="IL832" s="25"/>
      <c r="IM832" s="25"/>
      <c r="IN832" s="25"/>
      <c r="IO832" s="25"/>
      <c r="IP832" s="25"/>
      <c r="IQ832" s="25"/>
      <c r="IR832" s="25"/>
      <c r="IS832" s="25"/>
      <c r="IT832" s="25"/>
      <c r="IU832" s="25"/>
      <c r="IV832" s="25"/>
      <c r="IW832" s="25"/>
      <c r="IX832" s="25"/>
      <c r="IY832" s="25"/>
      <c r="IZ832" s="25"/>
      <c r="JA832" s="25"/>
      <c r="JB832" s="25"/>
      <c r="JC832" s="25"/>
      <c r="JD832" s="25"/>
      <c r="JE832" s="25"/>
      <c r="JF832" s="25"/>
      <c r="JG832" s="25"/>
      <c r="JH832" s="25"/>
      <c r="JI832" s="25"/>
      <c r="JJ832" s="25"/>
      <c r="JK832" s="25"/>
      <c r="JL832" s="25"/>
      <c r="JM832" s="25"/>
      <c r="JN832" s="25"/>
      <c r="JO832" s="25"/>
      <c r="JP832" s="25"/>
      <c r="JQ832" s="25"/>
      <c r="JR832" s="25"/>
      <c r="JS832" s="25"/>
      <c r="JT832" s="25"/>
      <c r="JU832" s="25"/>
      <c r="JV832" s="25"/>
      <c r="JW832" s="25"/>
      <c r="JX832" s="25"/>
      <c r="JY832" s="25"/>
      <c r="JZ832" s="25"/>
      <c r="KA832" s="25"/>
      <c r="KB832" s="25"/>
      <c r="KC832" s="25"/>
      <c r="KD832" s="25"/>
      <c r="KE832" s="25"/>
      <c r="KF832" s="25"/>
      <c r="KG832" s="25"/>
      <c r="KH832" s="25"/>
      <c r="KI832" s="25"/>
      <c r="KJ832" s="25"/>
      <c r="KK832" s="25"/>
      <c r="KL832" s="25"/>
      <c r="KM832" s="25"/>
      <c r="KN832" s="25"/>
      <c r="KO832" s="25"/>
      <c r="KP832" s="25"/>
      <c r="KQ832" s="25"/>
      <c r="KR832" s="25"/>
      <c r="KS832" s="25"/>
      <c r="KT832" s="25"/>
      <c r="KU832" s="25"/>
      <c r="KV832" s="25"/>
      <c r="KW832" s="25"/>
      <c r="KX832" s="25"/>
      <c r="KY832" s="25"/>
      <c r="KZ832" s="25"/>
      <c r="LA832" s="25"/>
      <c r="LB832" s="25"/>
      <c r="LC832" s="25"/>
      <c r="LD832" s="25"/>
      <c r="LE832" s="25"/>
      <c r="LF832" s="25"/>
      <c r="LG832" s="25"/>
      <c r="LH832" s="25"/>
      <c r="LI832" s="25"/>
      <c r="LJ832" s="25"/>
      <c r="LK832" s="25"/>
      <c r="LL832" s="25"/>
      <c r="LM832" s="25"/>
      <c r="LN832" s="25"/>
      <c r="LO832" s="25"/>
      <c r="LP832" s="25"/>
      <c r="LQ832" s="25"/>
      <c r="LR832" s="25"/>
      <c r="LS832" s="25"/>
      <c r="LT832" s="25"/>
      <c r="LU832" s="25"/>
      <c r="LV832" s="25"/>
      <c r="LW832" s="25"/>
      <c r="LX832" s="25"/>
      <c r="LY832" s="25"/>
      <c r="LZ832" s="25"/>
      <c r="MA832" s="25"/>
      <c r="MB832" s="25"/>
      <c r="MC832" s="25"/>
      <c r="MD832" s="25"/>
      <c r="ME832" s="25"/>
      <c r="MF832" s="25"/>
      <c r="MG832" s="25"/>
      <c r="MH832" s="25"/>
      <c r="MI832" s="25"/>
      <c r="MJ832" s="25"/>
      <c r="MK832" s="25"/>
      <c r="ML832" s="25"/>
      <c r="MM832" s="25"/>
      <c r="MN832" s="25"/>
      <c r="MO832" s="25"/>
      <c r="MP832" s="25"/>
      <c r="MQ832" s="25"/>
      <c r="MR832" s="25"/>
      <c r="MS832" s="25"/>
      <c r="MT832" s="25"/>
      <c r="MU832" s="25"/>
      <c r="MV832" s="25"/>
      <c r="MW832" s="25"/>
      <c r="MX832" s="25"/>
      <c r="MY832" s="25"/>
      <c r="MZ832" s="25"/>
      <c r="NA832" s="25"/>
      <c r="NB832" s="25"/>
      <c r="NC832" s="25"/>
      <c r="ND832" s="25"/>
      <c r="NE832" s="25"/>
      <c r="NF832" s="25"/>
      <c r="NG832" s="25"/>
      <c r="NH832" s="25"/>
      <c r="NI832" s="25"/>
      <c r="NJ832" s="25"/>
      <c r="NK832" s="25"/>
      <c r="NL832" s="25"/>
      <c r="NM832" s="25"/>
      <c r="NN832" s="25"/>
      <c r="NO832" s="25"/>
      <c r="NP832" s="25"/>
      <c r="NQ832" s="25"/>
      <c r="NR832" s="25"/>
      <c r="NS832" s="25"/>
      <c r="NT832" s="25"/>
      <c r="NU832" s="25"/>
      <c r="NV832" s="25"/>
      <c r="NW832" s="25"/>
      <c r="NX832" s="25"/>
      <c r="NY832" s="25"/>
      <c r="NZ832" s="25"/>
      <c r="OA832" s="25"/>
      <c r="OB832" s="25"/>
      <c r="OC832" s="25"/>
      <c r="OD832" s="25"/>
      <c r="OE832" s="25"/>
      <c r="OF832" s="25"/>
      <c r="OG832" s="25"/>
      <c r="OH832" s="25"/>
      <c r="OI832" s="25"/>
      <c r="OJ832" s="25"/>
      <c r="OK832" s="25"/>
      <c r="OL832" s="25"/>
      <c r="OM832" s="25"/>
      <c r="ON832" s="25"/>
      <c r="OO832" s="25"/>
      <c r="OP832" s="25"/>
      <c r="OQ832" s="25"/>
      <c r="OR832" s="25"/>
      <c r="OS832" s="25"/>
      <c r="OT832" s="25"/>
      <c r="OU832" s="25"/>
      <c r="OV832" s="25"/>
      <c r="OW832" s="25"/>
      <c r="OX832" s="25"/>
      <c r="OY832" s="25"/>
      <c r="OZ832" s="25"/>
      <c r="PA832" s="25"/>
      <c r="PB832" s="25"/>
      <c r="PC832" s="25"/>
      <c r="PD832" s="25"/>
      <c r="PE832" s="25"/>
    </row>
    <row r="833" spans="1:42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  <c r="FZ833" s="25"/>
      <c r="GA833" s="25"/>
      <c r="GB833" s="25"/>
      <c r="GC833" s="25"/>
      <c r="GD833" s="25"/>
      <c r="GE833" s="25"/>
      <c r="GF833" s="25"/>
      <c r="GG833" s="25"/>
      <c r="GH833" s="25"/>
      <c r="GI833" s="25"/>
      <c r="GJ833" s="25"/>
      <c r="GK833" s="25"/>
      <c r="GL833" s="25"/>
      <c r="GM833" s="25"/>
      <c r="GN833" s="25"/>
      <c r="GO833" s="25"/>
      <c r="GP833" s="25"/>
      <c r="GQ833" s="25"/>
      <c r="GR833" s="25"/>
      <c r="GS833" s="25"/>
      <c r="GT833" s="25"/>
      <c r="GU833" s="25"/>
      <c r="GV833" s="25"/>
      <c r="GW833" s="25"/>
      <c r="GX833" s="25"/>
      <c r="GY833" s="25"/>
      <c r="GZ833" s="25"/>
      <c r="HA833" s="25"/>
      <c r="HB833" s="25"/>
      <c r="HC833" s="25"/>
      <c r="HD833" s="25"/>
      <c r="HE833" s="25"/>
      <c r="HF833" s="25"/>
      <c r="HG833" s="25"/>
      <c r="HH833" s="25"/>
      <c r="HI833" s="25"/>
      <c r="HJ833" s="25"/>
      <c r="HK833" s="25"/>
      <c r="HL833" s="25"/>
      <c r="HM833" s="25"/>
      <c r="HN833" s="25"/>
      <c r="HO833" s="25"/>
      <c r="HP833" s="25"/>
      <c r="HQ833" s="25"/>
      <c r="HR833" s="25"/>
      <c r="HS833" s="25"/>
      <c r="HT833" s="25"/>
      <c r="HU833" s="25"/>
      <c r="HV833" s="25"/>
      <c r="HW833" s="25"/>
      <c r="HX833" s="25"/>
      <c r="HY833" s="25"/>
      <c r="HZ833" s="25"/>
      <c r="IA833" s="25"/>
      <c r="IB833" s="25"/>
      <c r="IC833" s="25"/>
      <c r="ID833" s="25"/>
      <c r="IE833" s="25"/>
      <c r="IF833" s="25"/>
      <c r="IG833" s="25"/>
      <c r="IH833" s="25"/>
      <c r="II833" s="25"/>
      <c r="IJ833" s="25"/>
      <c r="IK833" s="25"/>
      <c r="IL833" s="25"/>
      <c r="IM833" s="25"/>
      <c r="IN833" s="25"/>
      <c r="IO833" s="25"/>
      <c r="IP833" s="25"/>
      <c r="IQ833" s="25"/>
      <c r="IR833" s="25"/>
      <c r="IS833" s="25"/>
      <c r="IT833" s="25"/>
      <c r="IU833" s="25"/>
      <c r="IV833" s="25"/>
      <c r="IW833" s="25"/>
      <c r="IX833" s="25"/>
      <c r="IY833" s="25"/>
      <c r="IZ833" s="25"/>
      <c r="JA833" s="25"/>
      <c r="JB833" s="25"/>
      <c r="JC833" s="25"/>
      <c r="JD833" s="25"/>
      <c r="JE833" s="25"/>
      <c r="JF833" s="25"/>
      <c r="JG833" s="25"/>
      <c r="JH833" s="25"/>
      <c r="JI833" s="25"/>
      <c r="JJ833" s="25"/>
      <c r="JK833" s="25"/>
      <c r="JL833" s="25"/>
      <c r="JM833" s="25"/>
      <c r="JN833" s="25"/>
      <c r="JO833" s="25"/>
      <c r="JP833" s="25"/>
      <c r="JQ833" s="25"/>
      <c r="JR833" s="25"/>
      <c r="JS833" s="25"/>
      <c r="JT833" s="25"/>
      <c r="JU833" s="25"/>
      <c r="JV833" s="25"/>
      <c r="JW833" s="25"/>
      <c r="JX833" s="25"/>
      <c r="JY833" s="25"/>
      <c r="JZ833" s="25"/>
      <c r="KA833" s="25"/>
      <c r="KB833" s="25"/>
      <c r="KC833" s="25"/>
      <c r="KD833" s="25"/>
      <c r="KE833" s="25"/>
      <c r="KF833" s="25"/>
      <c r="KG833" s="25"/>
      <c r="KH833" s="25"/>
      <c r="KI833" s="25"/>
      <c r="KJ833" s="25"/>
      <c r="KK833" s="25"/>
      <c r="KL833" s="25"/>
      <c r="KM833" s="25"/>
      <c r="KN833" s="25"/>
      <c r="KO833" s="25"/>
      <c r="KP833" s="25"/>
      <c r="KQ833" s="25"/>
      <c r="KR833" s="25"/>
      <c r="KS833" s="25"/>
      <c r="KT833" s="25"/>
      <c r="KU833" s="25"/>
      <c r="KV833" s="25"/>
      <c r="KW833" s="25"/>
      <c r="KX833" s="25"/>
      <c r="KY833" s="25"/>
      <c r="KZ833" s="25"/>
      <c r="LA833" s="25"/>
      <c r="LB833" s="25"/>
      <c r="LC833" s="25"/>
      <c r="LD833" s="25"/>
      <c r="LE833" s="25"/>
      <c r="LF833" s="25"/>
      <c r="LG833" s="25"/>
      <c r="LH833" s="25"/>
      <c r="LI833" s="25"/>
      <c r="LJ833" s="25"/>
      <c r="LK833" s="25"/>
      <c r="LL833" s="25"/>
      <c r="LM833" s="25"/>
      <c r="LN833" s="25"/>
      <c r="LO833" s="25"/>
      <c r="LP833" s="25"/>
      <c r="LQ833" s="25"/>
      <c r="LR833" s="25"/>
      <c r="LS833" s="25"/>
      <c r="LT833" s="25"/>
      <c r="LU833" s="25"/>
      <c r="LV833" s="25"/>
      <c r="LW833" s="25"/>
      <c r="LX833" s="25"/>
      <c r="LY833" s="25"/>
      <c r="LZ833" s="25"/>
      <c r="MA833" s="25"/>
      <c r="MB833" s="25"/>
      <c r="MC833" s="25"/>
      <c r="MD833" s="25"/>
      <c r="ME833" s="25"/>
      <c r="MF833" s="25"/>
      <c r="MG833" s="25"/>
      <c r="MH833" s="25"/>
      <c r="MI833" s="25"/>
      <c r="MJ833" s="25"/>
      <c r="MK833" s="25"/>
      <c r="ML833" s="25"/>
      <c r="MM833" s="25"/>
      <c r="MN833" s="25"/>
      <c r="MO833" s="25"/>
      <c r="MP833" s="25"/>
      <c r="MQ833" s="25"/>
      <c r="MR833" s="25"/>
      <c r="MS833" s="25"/>
      <c r="MT833" s="25"/>
      <c r="MU833" s="25"/>
      <c r="MV833" s="25"/>
      <c r="MW833" s="25"/>
      <c r="MX833" s="25"/>
      <c r="MY833" s="25"/>
      <c r="MZ833" s="25"/>
      <c r="NA833" s="25"/>
      <c r="NB833" s="25"/>
      <c r="NC833" s="25"/>
      <c r="ND833" s="25"/>
      <c r="NE833" s="25"/>
      <c r="NF833" s="25"/>
      <c r="NG833" s="25"/>
      <c r="NH833" s="25"/>
      <c r="NI833" s="25"/>
      <c r="NJ833" s="25"/>
      <c r="NK833" s="25"/>
      <c r="NL833" s="25"/>
      <c r="NM833" s="25"/>
      <c r="NN833" s="25"/>
      <c r="NO833" s="25"/>
      <c r="NP833" s="25"/>
      <c r="NQ833" s="25"/>
      <c r="NR833" s="25"/>
      <c r="NS833" s="25"/>
      <c r="NT833" s="25"/>
      <c r="NU833" s="25"/>
      <c r="NV833" s="25"/>
      <c r="NW833" s="25"/>
      <c r="NX833" s="25"/>
      <c r="NY833" s="25"/>
      <c r="NZ833" s="25"/>
      <c r="OA833" s="25"/>
      <c r="OB833" s="25"/>
      <c r="OC833" s="25"/>
      <c r="OD833" s="25"/>
      <c r="OE833" s="25"/>
      <c r="OF833" s="25"/>
      <c r="OG833" s="25"/>
      <c r="OH833" s="25"/>
      <c r="OI833" s="25"/>
      <c r="OJ833" s="25"/>
      <c r="OK833" s="25"/>
      <c r="OL833" s="25"/>
      <c r="OM833" s="25"/>
      <c r="ON833" s="25"/>
      <c r="OO833" s="25"/>
      <c r="OP833" s="25"/>
      <c r="OQ833" s="25"/>
      <c r="OR833" s="25"/>
      <c r="OS833" s="25"/>
      <c r="OT833" s="25"/>
      <c r="OU833" s="25"/>
      <c r="OV833" s="25"/>
      <c r="OW833" s="25"/>
      <c r="OX833" s="25"/>
      <c r="OY833" s="25"/>
      <c r="OZ833" s="25"/>
      <c r="PA833" s="25"/>
      <c r="PB833" s="25"/>
      <c r="PC833" s="25"/>
      <c r="PD833" s="25"/>
      <c r="PE833" s="25"/>
    </row>
    <row r="834" spans="1:42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  <c r="HL834" s="25"/>
      <c r="HM834" s="25"/>
      <c r="HN834" s="25"/>
      <c r="HO834" s="25"/>
      <c r="HP834" s="25"/>
      <c r="HQ834" s="25"/>
      <c r="HR834" s="25"/>
      <c r="HS834" s="25"/>
      <c r="HT834" s="25"/>
      <c r="HU834" s="25"/>
      <c r="HV834" s="25"/>
      <c r="HW834" s="25"/>
      <c r="HX834" s="25"/>
      <c r="HY834" s="25"/>
      <c r="HZ834" s="25"/>
      <c r="IA834" s="25"/>
      <c r="IB834" s="25"/>
      <c r="IC834" s="25"/>
      <c r="ID834" s="25"/>
      <c r="IE834" s="25"/>
      <c r="IF834" s="25"/>
      <c r="IG834" s="25"/>
      <c r="IH834" s="25"/>
      <c r="II834" s="25"/>
      <c r="IJ834" s="25"/>
      <c r="IK834" s="25"/>
      <c r="IL834" s="25"/>
      <c r="IM834" s="25"/>
      <c r="IN834" s="25"/>
      <c r="IO834" s="25"/>
      <c r="IP834" s="25"/>
      <c r="IQ834" s="25"/>
      <c r="IR834" s="25"/>
      <c r="IS834" s="25"/>
      <c r="IT834" s="25"/>
      <c r="IU834" s="25"/>
      <c r="IV834" s="25"/>
      <c r="IW834" s="25"/>
      <c r="IX834" s="25"/>
      <c r="IY834" s="25"/>
      <c r="IZ834" s="25"/>
      <c r="JA834" s="25"/>
      <c r="JB834" s="25"/>
      <c r="JC834" s="25"/>
      <c r="JD834" s="25"/>
      <c r="JE834" s="25"/>
      <c r="JF834" s="25"/>
      <c r="JG834" s="25"/>
      <c r="JH834" s="25"/>
      <c r="JI834" s="25"/>
      <c r="JJ834" s="25"/>
      <c r="JK834" s="25"/>
      <c r="JL834" s="25"/>
      <c r="JM834" s="25"/>
      <c r="JN834" s="25"/>
      <c r="JO834" s="25"/>
      <c r="JP834" s="25"/>
      <c r="JQ834" s="25"/>
      <c r="JR834" s="25"/>
      <c r="JS834" s="25"/>
      <c r="JT834" s="25"/>
      <c r="JU834" s="25"/>
      <c r="JV834" s="25"/>
      <c r="JW834" s="25"/>
      <c r="JX834" s="25"/>
      <c r="JY834" s="25"/>
      <c r="JZ834" s="25"/>
      <c r="KA834" s="25"/>
      <c r="KB834" s="25"/>
      <c r="KC834" s="25"/>
      <c r="KD834" s="25"/>
      <c r="KE834" s="25"/>
      <c r="KF834" s="25"/>
      <c r="KG834" s="25"/>
      <c r="KH834" s="25"/>
      <c r="KI834" s="25"/>
      <c r="KJ834" s="25"/>
      <c r="KK834" s="25"/>
      <c r="KL834" s="25"/>
      <c r="KM834" s="25"/>
      <c r="KN834" s="25"/>
      <c r="KO834" s="25"/>
      <c r="KP834" s="25"/>
      <c r="KQ834" s="25"/>
      <c r="KR834" s="25"/>
      <c r="KS834" s="25"/>
      <c r="KT834" s="25"/>
      <c r="KU834" s="25"/>
      <c r="KV834" s="25"/>
      <c r="KW834" s="25"/>
      <c r="KX834" s="25"/>
      <c r="KY834" s="25"/>
      <c r="KZ834" s="25"/>
      <c r="LA834" s="25"/>
      <c r="LB834" s="25"/>
      <c r="LC834" s="25"/>
      <c r="LD834" s="25"/>
      <c r="LE834" s="25"/>
      <c r="LF834" s="25"/>
      <c r="LG834" s="25"/>
      <c r="LH834" s="25"/>
      <c r="LI834" s="25"/>
      <c r="LJ834" s="25"/>
      <c r="LK834" s="25"/>
      <c r="LL834" s="25"/>
      <c r="LM834" s="25"/>
      <c r="LN834" s="25"/>
      <c r="LO834" s="25"/>
      <c r="LP834" s="25"/>
      <c r="LQ834" s="25"/>
      <c r="LR834" s="25"/>
      <c r="LS834" s="25"/>
      <c r="LT834" s="25"/>
      <c r="LU834" s="25"/>
      <c r="LV834" s="25"/>
      <c r="LW834" s="25"/>
      <c r="LX834" s="25"/>
      <c r="LY834" s="25"/>
      <c r="LZ834" s="25"/>
      <c r="MA834" s="25"/>
      <c r="MB834" s="25"/>
      <c r="MC834" s="25"/>
      <c r="MD834" s="25"/>
      <c r="ME834" s="25"/>
      <c r="MF834" s="25"/>
      <c r="MG834" s="25"/>
      <c r="MH834" s="25"/>
      <c r="MI834" s="25"/>
      <c r="MJ834" s="25"/>
      <c r="MK834" s="25"/>
      <c r="ML834" s="25"/>
      <c r="MM834" s="25"/>
      <c r="MN834" s="25"/>
      <c r="MO834" s="25"/>
      <c r="MP834" s="25"/>
      <c r="MQ834" s="25"/>
      <c r="MR834" s="25"/>
      <c r="MS834" s="25"/>
      <c r="MT834" s="25"/>
      <c r="MU834" s="25"/>
      <c r="MV834" s="25"/>
      <c r="MW834" s="25"/>
      <c r="MX834" s="25"/>
      <c r="MY834" s="25"/>
      <c r="MZ834" s="25"/>
      <c r="NA834" s="25"/>
      <c r="NB834" s="25"/>
      <c r="NC834" s="25"/>
      <c r="ND834" s="25"/>
      <c r="NE834" s="25"/>
      <c r="NF834" s="25"/>
      <c r="NG834" s="25"/>
      <c r="NH834" s="25"/>
      <c r="NI834" s="25"/>
      <c r="NJ834" s="25"/>
      <c r="NK834" s="25"/>
      <c r="NL834" s="25"/>
      <c r="NM834" s="25"/>
      <c r="NN834" s="25"/>
      <c r="NO834" s="25"/>
      <c r="NP834" s="25"/>
      <c r="NQ834" s="25"/>
      <c r="NR834" s="25"/>
      <c r="NS834" s="25"/>
      <c r="NT834" s="25"/>
      <c r="NU834" s="25"/>
      <c r="NV834" s="25"/>
      <c r="NW834" s="25"/>
      <c r="NX834" s="25"/>
      <c r="NY834" s="25"/>
      <c r="NZ834" s="25"/>
      <c r="OA834" s="25"/>
      <c r="OB834" s="25"/>
      <c r="OC834" s="25"/>
      <c r="OD834" s="25"/>
      <c r="OE834" s="25"/>
      <c r="OF834" s="25"/>
      <c r="OG834" s="25"/>
      <c r="OH834" s="25"/>
      <c r="OI834" s="25"/>
      <c r="OJ834" s="25"/>
      <c r="OK834" s="25"/>
      <c r="OL834" s="25"/>
      <c r="OM834" s="25"/>
      <c r="ON834" s="25"/>
      <c r="OO834" s="25"/>
      <c r="OP834" s="25"/>
      <c r="OQ834" s="25"/>
      <c r="OR834" s="25"/>
      <c r="OS834" s="25"/>
      <c r="OT834" s="25"/>
      <c r="OU834" s="25"/>
      <c r="OV834" s="25"/>
      <c r="OW834" s="25"/>
      <c r="OX834" s="25"/>
      <c r="OY834" s="25"/>
      <c r="OZ834" s="25"/>
      <c r="PA834" s="25"/>
      <c r="PB834" s="25"/>
      <c r="PC834" s="25"/>
      <c r="PD834" s="25"/>
      <c r="PE834" s="25"/>
    </row>
    <row r="835" spans="1:42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  <c r="FZ835" s="25"/>
      <c r="GA835" s="25"/>
      <c r="GB835" s="25"/>
      <c r="GC835" s="25"/>
      <c r="GD835" s="25"/>
      <c r="GE835" s="25"/>
      <c r="GF835" s="25"/>
      <c r="GG835" s="25"/>
      <c r="GH835" s="25"/>
      <c r="GI835" s="25"/>
      <c r="GJ835" s="25"/>
      <c r="GK835" s="25"/>
      <c r="GL835" s="25"/>
      <c r="GM835" s="25"/>
      <c r="GN835" s="25"/>
      <c r="GO835" s="25"/>
      <c r="GP835" s="25"/>
      <c r="GQ835" s="25"/>
      <c r="GR835" s="25"/>
      <c r="GS835" s="25"/>
      <c r="GT835" s="25"/>
      <c r="GU835" s="25"/>
      <c r="GV835" s="25"/>
      <c r="GW835" s="25"/>
      <c r="GX835" s="25"/>
      <c r="GY835" s="25"/>
      <c r="GZ835" s="25"/>
      <c r="HA835" s="25"/>
      <c r="HB835" s="25"/>
      <c r="HC835" s="25"/>
      <c r="HD835" s="25"/>
      <c r="HE835" s="25"/>
      <c r="HF835" s="25"/>
      <c r="HG835" s="25"/>
      <c r="HH835" s="25"/>
      <c r="HI835" s="25"/>
      <c r="HJ835" s="25"/>
      <c r="HK835" s="25"/>
      <c r="HL835" s="25"/>
      <c r="HM835" s="25"/>
      <c r="HN835" s="25"/>
      <c r="HO835" s="25"/>
      <c r="HP835" s="25"/>
      <c r="HQ835" s="25"/>
      <c r="HR835" s="25"/>
      <c r="HS835" s="25"/>
      <c r="HT835" s="25"/>
      <c r="HU835" s="25"/>
      <c r="HV835" s="25"/>
      <c r="HW835" s="25"/>
      <c r="HX835" s="25"/>
      <c r="HY835" s="25"/>
      <c r="HZ835" s="25"/>
      <c r="IA835" s="25"/>
      <c r="IB835" s="25"/>
      <c r="IC835" s="25"/>
      <c r="ID835" s="25"/>
      <c r="IE835" s="25"/>
      <c r="IF835" s="25"/>
      <c r="IG835" s="25"/>
      <c r="IH835" s="25"/>
      <c r="II835" s="25"/>
      <c r="IJ835" s="25"/>
      <c r="IK835" s="25"/>
      <c r="IL835" s="25"/>
      <c r="IM835" s="25"/>
      <c r="IN835" s="25"/>
      <c r="IO835" s="25"/>
      <c r="IP835" s="25"/>
      <c r="IQ835" s="25"/>
      <c r="IR835" s="25"/>
      <c r="IS835" s="25"/>
      <c r="IT835" s="25"/>
      <c r="IU835" s="25"/>
      <c r="IV835" s="25"/>
      <c r="IW835" s="25"/>
      <c r="IX835" s="25"/>
      <c r="IY835" s="25"/>
      <c r="IZ835" s="25"/>
      <c r="JA835" s="25"/>
      <c r="JB835" s="25"/>
      <c r="JC835" s="25"/>
      <c r="JD835" s="25"/>
      <c r="JE835" s="25"/>
      <c r="JF835" s="25"/>
      <c r="JG835" s="25"/>
      <c r="JH835" s="25"/>
      <c r="JI835" s="25"/>
      <c r="JJ835" s="25"/>
      <c r="JK835" s="25"/>
      <c r="JL835" s="25"/>
      <c r="JM835" s="25"/>
      <c r="JN835" s="25"/>
      <c r="JO835" s="25"/>
      <c r="JP835" s="25"/>
      <c r="JQ835" s="25"/>
      <c r="JR835" s="25"/>
      <c r="JS835" s="25"/>
      <c r="JT835" s="25"/>
      <c r="JU835" s="25"/>
      <c r="JV835" s="25"/>
      <c r="JW835" s="25"/>
      <c r="JX835" s="25"/>
      <c r="JY835" s="25"/>
      <c r="JZ835" s="25"/>
      <c r="KA835" s="25"/>
      <c r="KB835" s="25"/>
      <c r="KC835" s="25"/>
      <c r="KD835" s="25"/>
      <c r="KE835" s="25"/>
      <c r="KF835" s="25"/>
      <c r="KG835" s="25"/>
      <c r="KH835" s="25"/>
      <c r="KI835" s="25"/>
      <c r="KJ835" s="25"/>
      <c r="KK835" s="25"/>
      <c r="KL835" s="25"/>
      <c r="KM835" s="25"/>
      <c r="KN835" s="25"/>
      <c r="KO835" s="25"/>
      <c r="KP835" s="25"/>
      <c r="KQ835" s="25"/>
      <c r="KR835" s="25"/>
      <c r="KS835" s="25"/>
      <c r="KT835" s="25"/>
      <c r="KU835" s="25"/>
      <c r="KV835" s="25"/>
      <c r="KW835" s="25"/>
      <c r="KX835" s="25"/>
      <c r="KY835" s="25"/>
      <c r="KZ835" s="25"/>
      <c r="LA835" s="25"/>
      <c r="LB835" s="25"/>
      <c r="LC835" s="25"/>
      <c r="LD835" s="25"/>
      <c r="LE835" s="25"/>
      <c r="LF835" s="25"/>
      <c r="LG835" s="25"/>
      <c r="LH835" s="25"/>
      <c r="LI835" s="25"/>
      <c r="LJ835" s="25"/>
      <c r="LK835" s="25"/>
      <c r="LL835" s="25"/>
      <c r="LM835" s="25"/>
      <c r="LN835" s="25"/>
      <c r="LO835" s="25"/>
      <c r="LP835" s="25"/>
      <c r="LQ835" s="25"/>
      <c r="LR835" s="25"/>
      <c r="LS835" s="25"/>
      <c r="LT835" s="25"/>
      <c r="LU835" s="25"/>
      <c r="LV835" s="25"/>
      <c r="LW835" s="25"/>
      <c r="LX835" s="25"/>
      <c r="LY835" s="25"/>
      <c r="LZ835" s="25"/>
      <c r="MA835" s="25"/>
      <c r="MB835" s="25"/>
      <c r="MC835" s="25"/>
      <c r="MD835" s="25"/>
      <c r="ME835" s="25"/>
      <c r="MF835" s="25"/>
      <c r="MG835" s="25"/>
      <c r="MH835" s="25"/>
      <c r="MI835" s="25"/>
      <c r="MJ835" s="25"/>
      <c r="MK835" s="25"/>
      <c r="ML835" s="25"/>
      <c r="MM835" s="25"/>
      <c r="MN835" s="25"/>
      <c r="MO835" s="25"/>
      <c r="MP835" s="25"/>
      <c r="MQ835" s="25"/>
      <c r="MR835" s="25"/>
      <c r="MS835" s="25"/>
      <c r="MT835" s="25"/>
      <c r="MU835" s="25"/>
      <c r="MV835" s="25"/>
      <c r="MW835" s="25"/>
      <c r="MX835" s="25"/>
      <c r="MY835" s="25"/>
      <c r="MZ835" s="25"/>
      <c r="NA835" s="25"/>
      <c r="NB835" s="25"/>
      <c r="NC835" s="25"/>
      <c r="ND835" s="25"/>
      <c r="NE835" s="25"/>
      <c r="NF835" s="25"/>
      <c r="NG835" s="25"/>
      <c r="NH835" s="25"/>
      <c r="NI835" s="25"/>
      <c r="NJ835" s="25"/>
      <c r="NK835" s="25"/>
      <c r="NL835" s="25"/>
      <c r="NM835" s="25"/>
      <c r="NN835" s="25"/>
      <c r="NO835" s="25"/>
      <c r="NP835" s="25"/>
      <c r="NQ835" s="25"/>
      <c r="NR835" s="25"/>
      <c r="NS835" s="25"/>
      <c r="NT835" s="25"/>
      <c r="NU835" s="25"/>
      <c r="NV835" s="25"/>
      <c r="NW835" s="25"/>
      <c r="NX835" s="25"/>
      <c r="NY835" s="25"/>
      <c r="NZ835" s="25"/>
      <c r="OA835" s="25"/>
      <c r="OB835" s="25"/>
      <c r="OC835" s="25"/>
      <c r="OD835" s="25"/>
      <c r="OE835" s="25"/>
      <c r="OF835" s="25"/>
      <c r="OG835" s="25"/>
      <c r="OH835" s="25"/>
      <c r="OI835" s="25"/>
      <c r="OJ835" s="25"/>
      <c r="OK835" s="25"/>
      <c r="OL835" s="25"/>
      <c r="OM835" s="25"/>
      <c r="ON835" s="25"/>
      <c r="OO835" s="25"/>
      <c r="OP835" s="25"/>
      <c r="OQ835" s="25"/>
      <c r="OR835" s="25"/>
      <c r="OS835" s="25"/>
      <c r="OT835" s="25"/>
      <c r="OU835" s="25"/>
      <c r="OV835" s="25"/>
      <c r="OW835" s="25"/>
      <c r="OX835" s="25"/>
      <c r="OY835" s="25"/>
      <c r="OZ835" s="25"/>
      <c r="PA835" s="25"/>
      <c r="PB835" s="25"/>
      <c r="PC835" s="25"/>
      <c r="PD835" s="25"/>
      <c r="PE835" s="25"/>
    </row>
    <row r="836" spans="1:42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  <c r="FZ836" s="25"/>
      <c r="GA836" s="25"/>
      <c r="GB836" s="25"/>
      <c r="GC836" s="25"/>
      <c r="GD836" s="25"/>
      <c r="GE836" s="25"/>
      <c r="GF836" s="25"/>
      <c r="GG836" s="25"/>
      <c r="GH836" s="25"/>
      <c r="GI836" s="25"/>
      <c r="GJ836" s="25"/>
      <c r="GK836" s="25"/>
      <c r="GL836" s="25"/>
      <c r="GM836" s="25"/>
      <c r="GN836" s="25"/>
      <c r="GO836" s="25"/>
      <c r="GP836" s="25"/>
      <c r="GQ836" s="25"/>
      <c r="GR836" s="25"/>
      <c r="GS836" s="25"/>
      <c r="GT836" s="25"/>
      <c r="GU836" s="25"/>
      <c r="GV836" s="25"/>
      <c r="GW836" s="25"/>
      <c r="GX836" s="25"/>
      <c r="GY836" s="25"/>
      <c r="GZ836" s="25"/>
      <c r="HA836" s="25"/>
      <c r="HB836" s="25"/>
      <c r="HC836" s="25"/>
      <c r="HD836" s="25"/>
      <c r="HE836" s="25"/>
      <c r="HF836" s="25"/>
      <c r="HG836" s="25"/>
      <c r="HH836" s="25"/>
      <c r="HI836" s="25"/>
      <c r="HJ836" s="25"/>
      <c r="HK836" s="25"/>
      <c r="HL836" s="25"/>
      <c r="HM836" s="25"/>
      <c r="HN836" s="25"/>
      <c r="HO836" s="25"/>
      <c r="HP836" s="25"/>
      <c r="HQ836" s="25"/>
      <c r="HR836" s="25"/>
      <c r="HS836" s="25"/>
      <c r="HT836" s="25"/>
      <c r="HU836" s="25"/>
      <c r="HV836" s="25"/>
      <c r="HW836" s="25"/>
      <c r="HX836" s="25"/>
      <c r="HY836" s="25"/>
      <c r="HZ836" s="25"/>
      <c r="IA836" s="25"/>
      <c r="IB836" s="25"/>
      <c r="IC836" s="25"/>
      <c r="ID836" s="25"/>
      <c r="IE836" s="25"/>
      <c r="IF836" s="25"/>
      <c r="IG836" s="25"/>
      <c r="IH836" s="25"/>
      <c r="II836" s="25"/>
      <c r="IJ836" s="25"/>
      <c r="IK836" s="25"/>
      <c r="IL836" s="25"/>
      <c r="IM836" s="25"/>
      <c r="IN836" s="25"/>
      <c r="IO836" s="25"/>
      <c r="IP836" s="25"/>
      <c r="IQ836" s="25"/>
      <c r="IR836" s="25"/>
      <c r="IS836" s="25"/>
      <c r="IT836" s="25"/>
      <c r="IU836" s="25"/>
      <c r="IV836" s="25"/>
      <c r="IW836" s="25"/>
      <c r="IX836" s="25"/>
      <c r="IY836" s="25"/>
      <c r="IZ836" s="25"/>
      <c r="JA836" s="25"/>
      <c r="JB836" s="25"/>
      <c r="JC836" s="25"/>
      <c r="JD836" s="25"/>
      <c r="JE836" s="25"/>
      <c r="JF836" s="25"/>
      <c r="JG836" s="25"/>
      <c r="JH836" s="25"/>
      <c r="JI836" s="25"/>
      <c r="JJ836" s="25"/>
      <c r="JK836" s="25"/>
      <c r="JL836" s="25"/>
      <c r="JM836" s="25"/>
      <c r="JN836" s="25"/>
      <c r="JO836" s="25"/>
      <c r="JP836" s="25"/>
      <c r="JQ836" s="25"/>
      <c r="JR836" s="25"/>
      <c r="JS836" s="25"/>
      <c r="JT836" s="25"/>
      <c r="JU836" s="25"/>
      <c r="JV836" s="25"/>
      <c r="JW836" s="25"/>
      <c r="JX836" s="25"/>
      <c r="JY836" s="25"/>
      <c r="JZ836" s="25"/>
      <c r="KA836" s="25"/>
      <c r="KB836" s="25"/>
      <c r="KC836" s="25"/>
      <c r="KD836" s="25"/>
      <c r="KE836" s="25"/>
      <c r="KF836" s="25"/>
      <c r="KG836" s="25"/>
      <c r="KH836" s="25"/>
      <c r="KI836" s="25"/>
      <c r="KJ836" s="25"/>
      <c r="KK836" s="25"/>
      <c r="KL836" s="25"/>
      <c r="KM836" s="25"/>
      <c r="KN836" s="25"/>
      <c r="KO836" s="25"/>
      <c r="KP836" s="25"/>
      <c r="KQ836" s="25"/>
      <c r="KR836" s="25"/>
      <c r="KS836" s="25"/>
      <c r="KT836" s="25"/>
      <c r="KU836" s="25"/>
      <c r="KV836" s="25"/>
      <c r="KW836" s="25"/>
      <c r="KX836" s="25"/>
      <c r="KY836" s="25"/>
      <c r="KZ836" s="25"/>
      <c r="LA836" s="25"/>
      <c r="LB836" s="25"/>
      <c r="LC836" s="25"/>
      <c r="LD836" s="25"/>
      <c r="LE836" s="25"/>
      <c r="LF836" s="25"/>
      <c r="LG836" s="25"/>
      <c r="LH836" s="25"/>
      <c r="LI836" s="25"/>
      <c r="LJ836" s="25"/>
      <c r="LK836" s="25"/>
      <c r="LL836" s="25"/>
      <c r="LM836" s="25"/>
      <c r="LN836" s="25"/>
      <c r="LO836" s="25"/>
      <c r="LP836" s="25"/>
      <c r="LQ836" s="25"/>
      <c r="LR836" s="25"/>
      <c r="LS836" s="25"/>
      <c r="LT836" s="25"/>
      <c r="LU836" s="25"/>
      <c r="LV836" s="25"/>
      <c r="LW836" s="25"/>
      <c r="LX836" s="25"/>
      <c r="LY836" s="25"/>
      <c r="LZ836" s="25"/>
      <c r="MA836" s="25"/>
      <c r="MB836" s="25"/>
      <c r="MC836" s="25"/>
      <c r="MD836" s="25"/>
      <c r="ME836" s="25"/>
      <c r="MF836" s="25"/>
      <c r="MG836" s="25"/>
      <c r="MH836" s="25"/>
      <c r="MI836" s="25"/>
      <c r="MJ836" s="25"/>
      <c r="MK836" s="25"/>
      <c r="ML836" s="25"/>
      <c r="MM836" s="25"/>
      <c r="MN836" s="25"/>
      <c r="MO836" s="25"/>
      <c r="MP836" s="25"/>
      <c r="MQ836" s="25"/>
      <c r="MR836" s="25"/>
      <c r="MS836" s="25"/>
      <c r="MT836" s="25"/>
      <c r="MU836" s="25"/>
      <c r="MV836" s="25"/>
      <c r="MW836" s="25"/>
      <c r="MX836" s="25"/>
      <c r="MY836" s="25"/>
      <c r="MZ836" s="25"/>
      <c r="NA836" s="25"/>
      <c r="NB836" s="25"/>
      <c r="NC836" s="25"/>
      <c r="ND836" s="25"/>
      <c r="NE836" s="25"/>
      <c r="NF836" s="25"/>
      <c r="NG836" s="25"/>
      <c r="NH836" s="25"/>
      <c r="NI836" s="25"/>
      <c r="NJ836" s="25"/>
      <c r="NK836" s="25"/>
      <c r="NL836" s="25"/>
      <c r="NM836" s="25"/>
      <c r="NN836" s="25"/>
      <c r="NO836" s="25"/>
      <c r="NP836" s="25"/>
      <c r="NQ836" s="25"/>
      <c r="NR836" s="25"/>
      <c r="NS836" s="25"/>
      <c r="NT836" s="25"/>
      <c r="NU836" s="25"/>
      <c r="NV836" s="25"/>
      <c r="NW836" s="25"/>
      <c r="NX836" s="25"/>
      <c r="NY836" s="25"/>
      <c r="NZ836" s="25"/>
      <c r="OA836" s="25"/>
      <c r="OB836" s="25"/>
      <c r="OC836" s="25"/>
      <c r="OD836" s="25"/>
      <c r="OE836" s="25"/>
      <c r="OF836" s="25"/>
      <c r="OG836" s="25"/>
      <c r="OH836" s="25"/>
      <c r="OI836" s="25"/>
      <c r="OJ836" s="25"/>
      <c r="OK836" s="25"/>
      <c r="OL836" s="25"/>
      <c r="OM836" s="25"/>
      <c r="ON836" s="25"/>
      <c r="OO836" s="25"/>
      <c r="OP836" s="25"/>
      <c r="OQ836" s="25"/>
      <c r="OR836" s="25"/>
      <c r="OS836" s="25"/>
      <c r="OT836" s="25"/>
      <c r="OU836" s="25"/>
      <c r="OV836" s="25"/>
      <c r="OW836" s="25"/>
      <c r="OX836" s="25"/>
      <c r="OY836" s="25"/>
      <c r="OZ836" s="25"/>
      <c r="PA836" s="25"/>
      <c r="PB836" s="25"/>
      <c r="PC836" s="25"/>
      <c r="PD836" s="25"/>
      <c r="PE836" s="25"/>
    </row>
    <row r="837" spans="1:42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  <c r="FL837" s="25"/>
      <c r="FM837" s="25"/>
      <c r="FN837" s="25"/>
      <c r="FO837" s="25"/>
      <c r="FP837" s="25"/>
      <c r="FQ837" s="25"/>
      <c r="FR837" s="25"/>
      <c r="FS837" s="25"/>
      <c r="FT837" s="25"/>
      <c r="FU837" s="25"/>
      <c r="FV837" s="25"/>
      <c r="FW837" s="25"/>
      <c r="FX837" s="25"/>
      <c r="FY837" s="25"/>
      <c r="FZ837" s="25"/>
      <c r="GA837" s="25"/>
      <c r="GB837" s="25"/>
      <c r="GC837" s="25"/>
      <c r="GD837" s="25"/>
      <c r="GE837" s="25"/>
      <c r="GF837" s="25"/>
      <c r="GG837" s="25"/>
      <c r="GH837" s="25"/>
      <c r="GI837" s="25"/>
      <c r="GJ837" s="25"/>
      <c r="GK837" s="25"/>
      <c r="GL837" s="25"/>
      <c r="GM837" s="25"/>
      <c r="GN837" s="25"/>
      <c r="GO837" s="25"/>
      <c r="GP837" s="25"/>
      <c r="GQ837" s="25"/>
      <c r="GR837" s="25"/>
      <c r="GS837" s="25"/>
      <c r="GT837" s="25"/>
      <c r="GU837" s="25"/>
      <c r="GV837" s="25"/>
      <c r="GW837" s="25"/>
      <c r="GX837" s="25"/>
      <c r="GY837" s="25"/>
      <c r="GZ837" s="25"/>
      <c r="HA837" s="25"/>
      <c r="HB837" s="25"/>
      <c r="HC837" s="25"/>
      <c r="HD837" s="25"/>
      <c r="HE837" s="25"/>
      <c r="HF837" s="25"/>
      <c r="HG837" s="25"/>
      <c r="HH837" s="25"/>
      <c r="HI837" s="25"/>
      <c r="HJ837" s="25"/>
      <c r="HK837" s="25"/>
      <c r="HL837" s="25"/>
      <c r="HM837" s="25"/>
      <c r="HN837" s="25"/>
      <c r="HO837" s="25"/>
      <c r="HP837" s="25"/>
      <c r="HQ837" s="25"/>
      <c r="HR837" s="25"/>
      <c r="HS837" s="25"/>
      <c r="HT837" s="25"/>
      <c r="HU837" s="25"/>
      <c r="HV837" s="25"/>
      <c r="HW837" s="25"/>
      <c r="HX837" s="25"/>
      <c r="HY837" s="25"/>
      <c r="HZ837" s="25"/>
      <c r="IA837" s="25"/>
      <c r="IB837" s="25"/>
      <c r="IC837" s="25"/>
      <c r="ID837" s="25"/>
      <c r="IE837" s="25"/>
      <c r="IF837" s="25"/>
      <c r="IG837" s="25"/>
      <c r="IH837" s="25"/>
      <c r="II837" s="25"/>
      <c r="IJ837" s="25"/>
      <c r="IK837" s="25"/>
      <c r="IL837" s="25"/>
      <c r="IM837" s="25"/>
      <c r="IN837" s="25"/>
      <c r="IO837" s="25"/>
      <c r="IP837" s="25"/>
      <c r="IQ837" s="25"/>
      <c r="IR837" s="25"/>
      <c r="IS837" s="25"/>
      <c r="IT837" s="25"/>
      <c r="IU837" s="25"/>
      <c r="IV837" s="25"/>
      <c r="IW837" s="25"/>
      <c r="IX837" s="25"/>
      <c r="IY837" s="25"/>
      <c r="IZ837" s="25"/>
      <c r="JA837" s="25"/>
      <c r="JB837" s="25"/>
      <c r="JC837" s="25"/>
      <c r="JD837" s="25"/>
      <c r="JE837" s="25"/>
      <c r="JF837" s="25"/>
      <c r="JG837" s="25"/>
      <c r="JH837" s="25"/>
      <c r="JI837" s="25"/>
      <c r="JJ837" s="25"/>
      <c r="JK837" s="25"/>
      <c r="JL837" s="25"/>
      <c r="JM837" s="25"/>
      <c r="JN837" s="25"/>
      <c r="JO837" s="25"/>
      <c r="JP837" s="25"/>
      <c r="JQ837" s="25"/>
      <c r="JR837" s="25"/>
      <c r="JS837" s="25"/>
      <c r="JT837" s="25"/>
      <c r="JU837" s="25"/>
      <c r="JV837" s="25"/>
      <c r="JW837" s="25"/>
      <c r="JX837" s="25"/>
      <c r="JY837" s="25"/>
      <c r="JZ837" s="25"/>
      <c r="KA837" s="25"/>
      <c r="KB837" s="25"/>
      <c r="KC837" s="25"/>
      <c r="KD837" s="25"/>
      <c r="KE837" s="25"/>
      <c r="KF837" s="25"/>
      <c r="KG837" s="25"/>
      <c r="KH837" s="25"/>
      <c r="KI837" s="25"/>
      <c r="KJ837" s="25"/>
      <c r="KK837" s="25"/>
      <c r="KL837" s="25"/>
      <c r="KM837" s="25"/>
      <c r="KN837" s="25"/>
      <c r="KO837" s="25"/>
      <c r="KP837" s="25"/>
      <c r="KQ837" s="25"/>
      <c r="KR837" s="25"/>
      <c r="KS837" s="25"/>
      <c r="KT837" s="25"/>
      <c r="KU837" s="25"/>
      <c r="KV837" s="25"/>
      <c r="KW837" s="25"/>
      <c r="KX837" s="25"/>
      <c r="KY837" s="25"/>
      <c r="KZ837" s="25"/>
      <c r="LA837" s="25"/>
      <c r="LB837" s="25"/>
      <c r="LC837" s="25"/>
      <c r="LD837" s="25"/>
      <c r="LE837" s="25"/>
      <c r="LF837" s="25"/>
      <c r="LG837" s="25"/>
      <c r="LH837" s="25"/>
      <c r="LI837" s="25"/>
      <c r="LJ837" s="25"/>
      <c r="LK837" s="25"/>
      <c r="LL837" s="25"/>
      <c r="LM837" s="25"/>
      <c r="LN837" s="25"/>
      <c r="LO837" s="25"/>
      <c r="LP837" s="25"/>
      <c r="LQ837" s="25"/>
      <c r="LR837" s="25"/>
      <c r="LS837" s="25"/>
      <c r="LT837" s="25"/>
      <c r="LU837" s="25"/>
      <c r="LV837" s="25"/>
      <c r="LW837" s="25"/>
      <c r="LX837" s="25"/>
      <c r="LY837" s="25"/>
      <c r="LZ837" s="25"/>
      <c r="MA837" s="25"/>
      <c r="MB837" s="25"/>
      <c r="MC837" s="25"/>
      <c r="MD837" s="25"/>
      <c r="ME837" s="25"/>
      <c r="MF837" s="25"/>
      <c r="MG837" s="25"/>
      <c r="MH837" s="25"/>
      <c r="MI837" s="25"/>
      <c r="MJ837" s="25"/>
      <c r="MK837" s="25"/>
      <c r="ML837" s="25"/>
      <c r="MM837" s="25"/>
      <c r="MN837" s="25"/>
      <c r="MO837" s="25"/>
      <c r="MP837" s="25"/>
      <c r="MQ837" s="25"/>
      <c r="MR837" s="25"/>
      <c r="MS837" s="25"/>
      <c r="MT837" s="25"/>
      <c r="MU837" s="25"/>
      <c r="MV837" s="25"/>
      <c r="MW837" s="25"/>
      <c r="MX837" s="25"/>
      <c r="MY837" s="25"/>
      <c r="MZ837" s="25"/>
      <c r="NA837" s="25"/>
      <c r="NB837" s="25"/>
      <c r="NC837" s="25"/>
      <c r="ND837" s="25"/>
      <c r="NE837" s="25"/>
      <c r="NF837" s="25"/>
      <c r="NG837" s="25"/>
      <c r="NH837" s="25"/>
      <c r="NI837" s="25"/>
      <c r="NJ837" s="25"/>
      <c r="NK837" s="25"/>
      <c r="NL837" s="25"/>
      <c r="NM837" s="25"/>
      <c r="NN837" s="25"/>
      <c r="NO837" s="25"/>
      <c r="NP837" s="25"/>
      <c r="NQ837" s="25"/>
      <c r="NR837" s="25"/>
      <c r="NS837" s="25"/>
      <c r="NT837" s="25"/>
      <c r="NU837" s="25"/>
      <c r="NV837" s="25"/>
      <c r="NW837" s="25"/>
      <c r="NX837" s="25"/>
      <c r="NY837" s="25"/>
      <c r="NZ837" s="25"/>
      <c r="OA837" s="25"/>
      <c r="OB837" s="25"/>
      <c r="OC837" s="25"/>
      <c r="OD837" s="25"/>
      <c r="OE837" s="25"/>
      <c r="OF837" s="25"/>
      <c r="OG837" s="25"/>
      <c r="OH837" s="25"/>
      <c r="OI837" s="25"/>
      <c r="OJ837" s="25"/>
      <c r="OK837" s="25"/>
      <c r="OL837" s="25"/>
      <c r="OM837" s="25"/>
      <c r="ON837" s="25"/>
      <c r="OO837" s="25"/>
      <c r="OP837" s="25"/>
      <c r="OQ837" s="25"/>
      <c r="OR837" s="25"/>
      <c r="OS837" s="25"/>
      <c r="OT837" s="25"/>
      <c r="OU837" s="25"/>
      <c r="OV837" s="25"/>
      <c r="OW837" s="25"/>
      <c r="OX837" s="25"/>
      <c r="OY837" s="25"/>
      <c r="OZ837" s="25"/>
      <c r="PA837" s="25"/>
      <c r="PB837" s="25"/>
      <c r="PC837" s="25"/>
      <c r="PD837" s="25"/>
      <c r="PE837" s="25"/>
    </row>
    <row r="838" spans="1:42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  <c r="HL838" s="25"/>
      <c r="HM838" s="25"/>
      <c r="HN838" s="25"/>
      <c r="HO838" s="25"/>
      <c r="HP838" s="25"/>
      <c r="HQ838" s="25"/>
      <c r="HR838" s="25"/>
      <c r="HS838" s="25"/>
      <c r="HT838" s="25"/>
      <c r="HU838" s="25"/>
      <c r="HV838" s="25"/>
      <c r="HW838" s="25"/>
      <c r="HX838" s="25"/>
      <c r="HY838" s="25"/>
      <c r="HZ838" s="25"/>
      <c r="IA838" s="25"/>
      <c r="IB838" s="25"/>
      <c r="IC838" s="25"/>
      <c r="ID838" s="25"/>
      <c r="IE838" s="25"/>
      <c r="IF838" s="25"/>
      <c r="IG838" s="25"/>
      <c r="IH838" s="25"/>
      <c r="II838" s="25"/>
      <c r="IJ838" s="25"/>
      <c r="IK838" s="25"/>
      <c r="IL838" s="25"/>
      <c r="IM838" s="25"/>
      <c r="IN838" s="25"/>
      <c r="IO838" s="25"/>
      <c r="IP838" s="25"/>
      <c r="IQ838" s="25"/>
      <c r="IR838" s="25"/>
      <c r="IS838" s="25"/>
      <c r="IT838" s="25"/>
      <c r="IU838" s="25"/>
      <c r="IV838" s="25"/>
      <c r="IW838" s="25"/>
      <c r="IX838" s="25"/>
      <c r="IY838" s="25"/>
      <c r="IZ838" s="25"/>
      <c r="JA838" s="25"/>
      <c r="JB838" s="25"/>
      <c r="JC838" s="25"/>
      <c r="JD838" s="25"/>
      <c r="JE838" s="25"/>
      <c r="JF838" s="25"/>
      <c r="JG838" s="25"/>
      <c r="JH838" s="25"/>
      <c r="JI838" s="25"/>
      <c r="JJ838" s="25"/>
      <c r="JK838" s="25"/>
      <c r="JL838" s="25"/>
      <c r="JM838" s="25"/>
      <c r="JN838" s="25"/>
      <c r="JO838" s="25"/>
      <c r="JP838" s="25"/>
      <c r="JQ838" s="25"/>
      <c r="JR838" s="25"/>
      <c r="JS838" s="25"/>
      <c r="JT838" s="25"/>
      <c r="JU838" s="25"/>
      <c r="JV838" s="25"/>
      <c r="JW838" s="25"/>
      <c r="JX838" s="25"/>
      <c r="JY838" s="25"/>
      <c r="JZ838" s="25"/>
      <c r="KA838" s="25"/>
      <c r="KB838" s="25"/>
      <c r="KC838" s="25"/>
      <c r="KD838" s="25"/>
      <c r="KE838" s="25"/>
      <c r="KF838" s="25"/>
      <c r="KG838" s="25"/>
      <c r="KH838" s="25"/>
      <c r="KI838" s="25"/>
      <c r="KJ838" s="25"/>
      <c r="KK838" s="25"/>
      <c r="KL838" s="25"/>
      <c r="KM838" s="25"/>
      <c r="KN838" s="25"/>
      <c r="KO838" s="25"/>
      <c r="KP838" s="25"/>
      <c r="KQ838" s="25"/>
      <c r="KR838" s="25"/>
      <c r="KS838" s="25"/>
      <c r="KT838" s="25"/>
      <c r="KU838" s="25"/>
      <c r="KV838" s="25"/>
      <c r="KW838" s="25"/>
      <c r="KX838" s="25"/>
      <c r="KY838" s="25"/>
      <c r="KZ838" s="25"/>
      <c r="LA838" s="25"/>
      <c r="LB838" s="25"/>
      <c r="LC838" s="25"/>
      <c r="LD838" s="25"/>
      <c r="LE838" s="25"/>
      <c r="LF838" s="25"/>
      <c r="LG838" s="25"/>
      <c r="LH838" s="25"/>
      <c r="LI838" s="25"/>
      <c r="LJ838" s="25"/>
      <c r="LK838" s="25"/>
      <c r="LL838" s="25"/>
      <c r="LM838" s="25"/>
      <c r="LN838" s="25"/>
      <c r="LO838" s="25"/>
      <c r="LP838" s="25"/>
      <c r="LQ838" s="25"/>
      <c r="LR838" s="25"/>
      <c r="LS838" s="25"/>
      <c r="LT838" s="25"/>
      <c r="LU838" s="25"/>
      <c r="LV838" s="25"/>
      <c r="LW838" s="25"/>
      <c r="LX838" s="25"/>
      <c r="LY838" s="25"/>
      <c r="LZ838" s="25"/>
      <c r="MA838" s="25"/>
      <c r="MB838" s="25"/>
      <c r="MC838" s="25"/>
      <c r="MD838" s="25"/>
      <c r="ME838" s="25"/>
      <c r="MF838" s="25"/>
      <c r="MG838" s="25"/>
      <c r="MH838" s="25"/>
      <c r="MI838" s="25"/>
      <c r="MJ838" s="25"/>
      <c r="MK838" s="25"/>
      <c r="ML838" s="25"/>
      <c r="MM838" s="25"/>
      <c r="MN838" s="25"/>
      <c r="MO838" s="25"/>
      <c r="MP838" s="25"/>
      <c r="MQ838" s="25"/>
      <c r="MR838" s="25"/>
      <c r="MS838" s="25"/>
      <c r="MT838" s="25"/>
      <c r="MU838" s="25"/>
      <c r="MV838" s="25"/>
      <c r="MW838" s="25"/>
      <c r="MX838" s="25"/>
      <c r="MY838" s="25"/>
      <c r="MZ838" s="25"/>
      <c r="NA838" s="25"/>
      <c r="NB838" s="25"/>
      <c r="NC838" s="25"/>
      <c r="ND838" s="25"/>
      <c r="NE838" s="25"/>
      <c r="NF838" s="25"/>
      <c r="NG838" s="25"/>
      <c r="NH838" s="25"/>
      <c r="NI838" s="25"/>
      <c r="NJ838" s="25"/>
      <c r="NK838" s="25"/>
      <c r="NL838" s="25"/>
      <c r="NM838" s="25"/>
      <c r="NN838" s="25"/>
      <c r="NO838" s="25"/>
      <c r="NP838" s="25"/>
      <c r="NQ838" s="25"/>
      <c r="NR838" s="25"/>
      <c r="NS838" s="25"/>
      <c r="NT838" s="25"/>
      <c r="NU838" s="25"/>
      <c r="NV838" s="25"/>
      <c r="NW838" s="25"/>
      <c r="NX838" s="25"/>
      <c r="NY838" s="25"/>
      <c r="NZ838" s="25"/>
      <c r="OA838" s="25"/>
      <c r="OB838" s="25"/>
      <c r="OC838" s="25"/>
      <c r="OD838" s="25"/>
      <c r="OE838" s="25"/>
      <c r="OF838" s="25"/>
      <c r="OG838" s="25"/>
      <c r="OH838" s="25"/>
      <c r="OI838" s="25"/>
      <c r="OJ838" s="25"/>
      <c r="OK838" s="25"/>
      <c r="OL838" s="25"/>
      <c r="OM838" s="25"/>
      <c r="ON838" s="25"/>
      <c r="OO838" s="25"/>
      <c r="OP838" s="25"/>
      <c r="OQ838" s="25"/>
      <c r="OR838" s="25"/>
      <c r="OS838" s="25"/>
      <c r="OT838" s="25"/>
      <c r="OU838" s="25"/>
      <c r="OV838" s="25"/>
      <c r="OW838" s="25"/>
      <c r="OX838" s="25"/>
      <c r="OY838" s="25"/>
      <c r="OZ838" s="25"/>
      <c r="PA838" s="25"/>
      <c r="PB838" s="25"/>
      <c r="PC838" s="25"/>
      <c r="PD838" s="25"/>
      <c r="PE838" s="25"/>
    </row>
    <row r="839" spans="1:42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  <c r="FZ839" s="25"/>
      <c r="GA839" s="25"/>
      <c r="GB839" s="25"/>
      <c r="GC839" s="25"/>
      <c r="GD839" s="25"/>
      <c r="GE839" s="25"/>
      <c r="GF839" s="25"/>
      <c r="GG839" s="25"/>
      <c r="GH839" s="25"/>
      <c r="GI839" s="25"/>
      <c r="GJ839" s="25"/>
      <c r="GK839" s="25"/>
      <c r="GL839" s="25"/>
      <c r="GM839" s="25"/>
      <c r="GN839" s="25"/>
      <c r="GO839" s="25"/>
      <c r="GP839" s="25"/>
      <c r="GQ839" s="25"/>
      <c r="GR839" s="25"/>
      <c r="GS839" s="25"/>
      <c r="GT839" s="25"/>
      <c r="GU839" s="25"/>
      <c r="GV839" s="25"/>
      <c r="GW839" s="25"/>
      <c r="GX839" s="25"/>
      <c r="GY839" s="25"/>
      <c r="GZ839" s="25"/>
      <c r="HA839" s="25"/>
      <c r="HB839" s="25"/>
      <c r="HC839" s="25"/>
      <c r="HD839" s="25"/>
      <c r="HE839" s="25"/>
      <c r="HF839" s="25"/>
      <c r="HG839" s="25"/>
      <c r="HH839" s="25"/>
      <c r="HI839" s="25"/>
      <c r="HJ839" s="25"/>
      <c r="HK839" s="25"/>
      <c r="HL839" s="25"/>
      <c r="HM839" s="25"/>
      <c r="HN839" s="25"/>
      <c r="HO839" s="25"/>
      <c r="HP839" s="25"/>
      <c r="HQ839" s="25"/>
      <c r="HR839" s="25"/>
      <c r="HS839" s="25"/>
      <c r="HT839" s="25"/>
      <c r="HU839" s="25"/>
      <c r="HV839" s="25"/>
      <c r="HW839" s="25"/>
      <c r="HX839" s="25"/>
      <c r="HY839" s="25"/>
      <c r="HZ839" s="25"/>
      <c r="IA839" s="25"/>
      <c r="IB839" s="25"/>
      <c r="IC839" s="25"/>
      <c r="ID839" s="25"/>
      <c r="IE839" s="25"/>
      <c r="IF839" s="25"/>
      <c r="IG839" s="25"/>
      <c r="IH839" s="25"/>
      <c r="II839" s="25"/>
      <c r="IJ839" s="25"/>
      <c r="IK839" s="25"/>
      <c r="IL839" s="25"/>
      <c r="IM839" s="25"/>
      <c r="IN839" s="25"/>
      <c r="IO839" s="25"/>
      <c r="IP839" s="25"/>
      <c r="IQ839" s="25"/>
      <c r="IR839" s="25"/>
      <c r="IS839" s="25"/>
      <c r="IT839" s="25"/>
      <c r="IU839" s="25"/>
      <c r="IV839" s="25"/>
      <c r="IW839" s="25"/>
      <c r="IX839" s="25"/>
      <c r="IY839" s="25"/>
      <c r="IZ839" s="25"/>
      <c r="JA839" s="25"/>
      <c r="JB839" s="25"/>
      <c r="JC839" s="25"/>
      <c r="JD839" s="25"/>
      <c r="JE839" s="25"/>
      <c r="JF839" s="25"/>
      <c r="JG839" s="25"/>
      <c r="JH839" s="25"/>
      <c r="JI839" s="25"/>
      <c r="JJ839" s="25"/>
      <c r="JK839" s="25"/>
      <c r="JL839" s="25"/>
      <c r="JM839" s="25"/>
      <c r="JN839" s="25"/>
      <c r="JO839" s="25"/>
      <c r="JP839" s="25"/>
      <c r="JQ839" s="25"/>
      <c r="JR839" s="25"/>
      <c r="JS839" s="25"/>
      <c r="JT839" s="25"/>
      <c r="JU839" s="25"/>
      <c r="JV839" s="25"/>
      <c r="JW839" s="25"/>
      <c r="JX839" s="25"/>
      <c r="JY839" s="25"/>
      <c r="JZ839" s="25"/>
      <c r="KA839" s="25"/>
      <c r="KB839" s="25"/>
      <c r="KC839" s="25"/>
      <c r="KD839" s="25"/>
      <c r="KE839" s="25"/>
      <c r="KF839" s="25"/>
      <c r="KG839" s="25"/>
      <c r="KH839" s="25"/>
      <c r="KI839" s="25"/>
      <c r="KJ839" s="25"/>
      <c r="KK839" s="25"/>
      <c r="KL839" s="25"/>
      <c r="KM839" s="25"/>
      <c r="KN839" s="25"/>
      <c r="KO839" s="25"/>
      <c r="KP839" s="25"/>
      <c r="KQ839" s="25"/>
      <c r="KR839" s="25"/>
      <c r="KS839" s="25"/>
      <c r="KT839" s="25"/>
      <c r="KU839" s="25"/>
      <c r="KV839" s="25"/>
      <c r="KW839" s="25"/>
      <c r="KX839" s="25"/>
      <c r="KY839" s="25"/>
      <c r="KZ839" s="25"/>
      <c r="LA839" s="25"/>
      <c r="LB839" s="25"/>
      <c r="LC839" s="25"/>
      <c r="LD839" s="25"/>
      <c r="LE839" s="25"/>
      <c r="LF839" s="25"/>
      <c r="LG839" s="25"/>
      <c r="LH839" s="25"/>
      <c r="LI839" s="25"/>
      <c r="LJ839" s="25"/>
      <c r="LK839" s="25"/>
      <c r="LL839" s="25"/>
      <c r="LM839" s="25"/>
      <c r="LN839" s="25"/>
      <c r="LO839" s="25"/>
      <c r="LP839" s="25"/>
      <c r="LQ839" s="25"/>
      <c r="LR839" s="25"/>
      <c r="LS839" s="25"/>
      <c r="LT839" s="25"/>
      <c r="LU839" s="25"/>
      <c r="LV839" s="25"/>
      <c r="LW839" s="25"/>
      <c r="LX839" s="25"/>
      <c r="LY839" s="25"/>
      <c r="LZ839" s="25"/>
      <c r="MA839" s="25"/>
      <c r="MB839" s="25"/>
      <c r="MC839" s="25"/>
      <c r="MD839" s="25"/>
      <c r="ME839" s="25"/>
      <c r="MF839" s="25"/>
      <c r="MG839" s="25"/>
      <c r="MH839" s="25"/>
      <c r="MI839" s="25"/>
      <c r="MJ839" s="25"/>
      <c r="MK839" s="25"/>
      <c r="ML839" s="25"/>
      <c r="MM839" s="25"/>
      <c r="MN839" s="25"/>
      <c r="MO839" s="25"/>
      <c r="MP839" s="25"/>
      <c r="MQ839" s="25"/>
      <c r="MR839" s="25"/>
      <c r="MS839" s="25"/>
      <c r="MT839" s="25"/>
      <c r="MU839" s="25"/>
      <c r="MV839" s="25"/>
      <c r="MW839" s="25"/>
      <c r="MX839" s="25"/>
      <c r="MY839" s="25"/>
      <c r="MZ839" s="25"/>
      <c r="NA839" s="25"/>
      <c r="NB839" s="25"/>
      <c r="NC839" s="25"/>
      <c r="ND839" s="25"/>
      <c r="NE839" s="25"/>
      <c r="NF839" s="25"/>
      <c r="NG839" s="25"/>
      <c r="NH839" s="25"/>
      <c r="NI839" s="25"/>
      <c r="NJ839" s="25"/>
      <c r="NK839" s="25"/>
      <c r="NL839" s="25"/>
      <c r="NM839" s="25"/>
      <c r="NN839" s="25"/>
      <c r="NO839" s="25"/>
      <c r="NP839" s="25"/>
      <c r="NQ839" s="25"/>
      <c r="NR839" s="25"/>
      <c r="NS839" s="25"/>
      <c r="NT839" s="25"/>
      <c r="NU839" s="25"/>
      <c r="NV839" s="25"/>
      <c r="NW839" s="25"/>
      <c r="NX839" s="25"/>
      <c r="NY839" s="25"/>
      <c r="NZ839" s="25"/>
      <c r="OA839" s="25"/>
      <c r="OB839" s="25"/>
      <c r="OC839" s="25"/>
      <c r="OD839" s="25"/>
      <c r="OE839" s="25"/>
      <c r="OF839" s="25"/>
      <c r="OG839" s="25"/>
      <c r="OH839" s="25"/>
      <c r="OI839" s="25"/>
      <c r="OJ839" s="25"/>
      <c r="OK839" s="25"/>
      <c r="OL839" s="25"/>
      <c r="OM839" s="25"/>
      <c r="ON839" s="25"/>
      <c r="OO839" s="25"/>
      <c r="OP839" s="25"/>
      <c r="OQ839" s="25"/>
      <c r="OR839" s="25"/>
      <c r="OS839" s="25"/>
      <c r="OT839" s="25"/>
      <c r="OU839" s="25"/>
      <c r="OV839" s="25"/>
      <c r="OW839" s="25"/>
      <c r="OX839" s="25"/>
      <c r="OY839" s="25"/>
      <c r="OZ839" s="25"/>
      <c r="PA839" s="25"/>
      <c r="PB839" s="25"/>
      <c r="PC839" s="25"/>
      <c r="PD839" s="25"/>
      <c r="PE839" s="25"/>
    </row>
    <row r="840" spans="1:42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  <c r="FZ840" s="25"/>
      <c r="GA840" s="25"/>
      <c r="GB840" s="25"/>
      <c r="GC840" s="25"/>
      <c r="GD840" s="25"/>
      <c r="GE840" s="25"/>
      <c r="GF840" s="25"/>
      <c r="GG840" s="25"/>
      <c r="GH840" s="25"/>
      <c r="GI840" s="25"/>
      <c r="GJ840" s="25"/>
      <c r="GK840" s="25"/>
      <c r="GL840" s="25"/>
      <c r="GM840" s="25"/>
      <c r="GN840" s="25"/>
      <c r="GO840" s="25"/>
      <c r="GP840" s="25"/>
      <c r="GQ840" s="25"/>
      <c r="GR840" s="25"/>
      <c r="GS840" s="25"/>
      <c r="GT840" s="25"/>
      <c r="GU840" s="25"/>
      <c r="GV840" s="25"/>
      <c r="GW840" s="25"/>
      <c r="GX840" s="25"/>
      <c r="GY840" s="25"/>
      <c r="GZ840" s="25"/>
      <c r="HA840" s="25"/>
      <c r="HB840" s="25"/>
      <c r="HC840" s="25"/>
      <c r="HD840" s="25"/>
      <c r="HE840" s="25"/>
      <c r="HF840" s="25"/>
      <c r="HG840" s="25"/>
      <c r="HH840" s="25"/>
      <c r="HI840" s="25"/>
      <c r="HJ840" s="25"/>
      <c r="HK840" s="25"/>
      <c r="HL840" s="25"/>
      <c r="HM840" s="25"/>
      <c r="HN840" s="25"/>
      <c r="HO840" s="25"/>
      <c r="HP840" s="25"/>
      <c r="HQ840" s="25"/>
      <c r="HR840" s="25"/>
      <c r="HS840" s="25"/>
      <c r="HT840" s="25"/>
      <c r="HU840" s="25"/>
      <c r="HV840" s="25"/>
      <c r="HW840" s="25"/>
      <c r="HX840" s="25"/>
      <c r="HY840" s="25"/>
      <c r="HZ840" s="25"/>
      <c r="IA840" s="25"/>
      <c r="IB840" s="25"/>
      <c r="IC840" s="25"/>
      <c r="ID840" s="25"/>
      <c r="IE840" s="25"/>
      <c r="IF840" s="25"/>
      <c r="IG840" s="25"/>
      <c r="IH840" s="25"/>
      <c r="II840" s="25"/>
      <c r="IJ840" s="25"/>
      <c r="IK840" s="25"/>
      <c r="IL840" s="25"/>
      <c r="IM840" s="25"/>
      <c r="IN840" s="25"/>
      <c r="IO840" s="25"/>
      <c r="IP840" s="25"/>
      <c r="IQ840" s="25"/>
      <c r="IR840" s="25"/>
      <c r="IS840" s="25"/>
      <c r="IT840" s="25"/>
      <c r="IU840" s="25"/>
      <c r="IV840" s="25"/>
      <c r="IW840" s="25"/>
      <c r="IX840" s="25"/>
      <c r="IY840" s="25"/>
      <c r="IZ840" s="25"/>
      <c r="JA840" s="25"/>
      <c r="JB840" s="25"/>
      <c r="JC840" s="25"/>
      <c r="JD840" s="25"/>
      <c r="JE840" s="25"/>
      <c r="JF840" s="25"/>
      <c r="JG840" s="25"/>
      <c r="JH840" s="25"/>
      <c r="JI840" s="25"/>
      <c r="JJ840" s="25"/>
      <c r="JK840" s="25"/>
      <c r="JL840" s="25"/>
      <c r="JM840" s="25"/>
      <c r="JN840" s="25"/>
      <c r="JO840" s="25"/>
      <c r="JP840" s="25"/>
      <c r="JQ840" s="25"/>
      <c r="JR840" s="25"/>
      <c r="JS840" s="25"/>
      <c r="JT840" s="25"/>
      <c r="JU840" s="25"/>
      <c r="JV840" s="25"/>
      <c r="JW840" s="25"/>
      <c r="JX840" s="25"/>
      <c r="JY840" s="25"/>
      <c r="JZ840" s="25"/>
      <c r="KA840" s="25"/>
      <c r="KB840" s="25"/>
      <c r="KC840" s="25"/>
      <c r="KD840" s="25"/>
      <c r="KE840" s="25"/>
      <c r="KF840" s="25"/>
      <c r="KG840" s="25"/>
      <c r="KH840" s="25"/>
      <c r="KI840" s="25"/>
      <c r="KJ840" s="25"/>
      <c r="KK840" s="25"/>
      <c r="KL840" s="25"/>
      <c r="KM840" s="25"/>
      <c r="KN840" s="25"/>
      <c r="KO840" s="25"/>
      <c r="KP840" s="25"/>
      <c r="KQ840" s="25"/>
      <c r="KR840" s="25"/>
      <c r="KS840" s="25"/>
      <c r="KT840" s="25"/>
      <c r="KU840" s="25"/>
      <c r="KV840" s="25"/>
      <c r="KW840" s="25"/>
      <c r="KX840" s="25"/>
      <c r="KY840" s="25"/>
      <c r="KZ840" s="25"/>
      <c r="LA840" s="25"/>
      <c r="LB840" s="25"/>
      <c r="LC840" s="25"/>
      <c r="LD840" s="25"/>
      <c r="LE840" s="25"/>
      <c r="LF840" s="25"/>
      <c r="LG840" s="25"/>
      <c r="LH840" s="25"/>
      <c r="LI840" s="25"/>
      <c r="LJ840" s="25"/>
      <c r="LK840" s="25"/>
      <c r="LL840" s="25"/>
      <c r="LM840" s="25"/>
      <c r="LN840" s="25"/>
      <c r="LO840" s="25"/>
      <c r="LP840" s="25"/>
      <c r="LQ840" s="25"/>
      <c r="LR840" s="25"/>
      <c r="LS840" s="25"/>
      <c r="LT840" s="25"/>
      <c r="LU840" s="25"/>
      <c r="LV840" s="25"/>
      <c r="LW840" s="25"/>
      <c r="LX840" s="25"/>
      <c r="LY840" s="25"/>
      <c r="LZ840" s="25"/>
      <c r="MA840" s="25"/>
      <c r="MB840" s="25"/>
      <c r="MC840" s="25"/>
      <c r="MD840" s="25"/>
      <c r="ME840" s="25"/>
      <c r="MF840" s="25"/>
      <c r="MG840" s="25"/>
      <c r="MH840" s="25"/>
      <c r="MI840" s="25"/>
      <c r="MJ840" s="25"/>
      <c r="MK840" s="25"/>
      <c r="ML840" s="25"/>
      <c r="MM840" s="25"/>
      <c r="MN840" s="25"/>
      <c r="MO840" s="25"/>
      <c r="MP840" s="25"/>
      <c r="MQ840" s="25"/>
      <c r="MR840" s="25"/>
      <c r="MS840" s="25"/>
      <c r="MT840" s="25"/>
      <c r="MU840" s="25"/>
      <c r="MV840" s="25"/>
      <c r="MW840" s="25"/>
      <c r="MX840" s="25"/>
      <c r="MY840" s="25"/>
      <c r="MZ840" s="25"/>
      <c r="NA840" s="25"/>
      <c r="NB840" s="25"/>
      <c r="NC840" s="25"/>
      <c r="ND840" s="25"/>
      <c r="NE840" s="25"/>
      <c r="NF840" s="25"/>
      <c r="NG840" s="25"/>
      <c r="NH840" s="25"/>
      <c r="NI840" s="25"/>
      <c r="NJ840" s="25"/>
      <c r="NK840" s="25"/>
      <c r="NL840" s="25"/>
      <c r="NM840" s="25"/>
      <c r="NN840" s="25"/>
      <c r="NO840" s="25"/>
      <c r="NP840" s="25"/>
      <c r="NQ840" s="25"/>
      <c r="NR840" s="25"/>
      <c r="NS840" s="25"/>
      <c r="NT840" s="25"/>
      <c r="NU840" s="25"/>
      <c r="NV840" s="25"/>
      <c r="NW840" s="25"/>
      <c r="NX840" s="25"/>
      <c r="NY840" s="25"/>
      <c r="NZ840" s="25"/>
      <c r="OA840" s="25"/>
      <c r="OB840" s="25"/>
      <c r="OC840" s="25"/>
      <c r="OD840" s="25"/>
      <c r="OE840" s="25"/>
      <c r="OF840" s="25"/>
      <c r="OG840" s="25"/>
      <c r="OH840" s="25"/>
      <c r="OI840" s="25"/>
      <c r="OJ840" s="25"/>
      <c r="OK840" s="25"/>
      <c r="OL840" s="25"/>
      <c r="OM840" s="25"/>
      <c r="ON840" s="25"/>
      <c r="OO840" s="25"/>
      <c r="OP840" s="25"/>
      <c r="OQ840" s="25"/>
      <c r="OR840" s="25"/>
      <c r="OS840" s="25"/>
      <c r="OT840" s="25"/>
      <c r="OU840" s="25"/>
      <c r="OV840" s="25"/>
      <c r="OW840" s="25"/>
      <c r="OX840" s="25"/>
      <c r="OY840" s="25"/>
      <c r="OZ840" s="25"/>
      <c r="PA840" s="25"/>
      <c r="PB840" s="25"/>
      <c r="PC840" s="25"/>
      <c r="PD840" s="25"/>
      <c r="PE840" s="25"/>
    </row>
    <row r="841" spans="1:42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  <c r="HL841" s="25"/>
      <c r="HM841" s="25"/>
      <c r="HN841" s="25"/>
      <c r="HO841" s="25"/>
      <c r="HP841" s="25"/>
      <c r="HQ841" s="25"/>
      <c r="HR841" s="25"/>
      <c r="HS841" s="25"/>
      <c r="HT841" s="25"/>
      <c r="HU841" s="25"/>
      <c r="HV841" s="25"/>
      <c r="HW841" s="25"/>
      <c r="HX841" s="25"/>
      <c r="HY841" s="25"/>
      <c r="HZ841" s="25"/>
      <c r="IA841" s="25"/>
      <c r="IB841" s="25"/>
      <c r="IC841" s="25"/>
      <c r="ID841" s="25"/>
      <c r="IE841" s="25"/>
      <c r="IF841" s="25"/>
      <c r="IG841" s="25"/>
      <c r="IH841" s="25"/>
      <c r="II841" s="25"/>
      <c r="IJ841" s="25"/>
      <c r="IK841" s="25"/>
      <c r="IL841" s="25"/>
      <c r="IM841" s="25"/>
      <c r="IN841" s="25"/>
      <c r="IO841" s="25"/>
      <c r="IP841" s="25"/>
      <c r="IQ841" s="25"/>
      <c r="IR841" s="25"/>
      <c r="IS841" s="25"/>
      <c r="IT841" s="25"/>
      <c r="IU841" s="25"/>
      <c r="IV841" s="25"/>
      <c r="IW841" s="25"/>
      <c r="IX841" s="25"/>
      <c r="IY841" s="25"/>
      <c r="IZ841" s="25"/>
      <c r="JA841" s="25"/>
      <c r="JB841" s="25"/>
      <c r="JC841" s="25"/>
      <c r="JD841" s="25"/>
      <c r="JE841" s="25"/>
      <c r="JF841" s="25"/>
      <c r="JG841" s="25"/>
      <c r="JH841" s="25"/>
      <c r="JI841" s="25"/>
      <c r="JJ841" s="25"/>
      <c r="JK841" s="25"/>
      <c r="JL841" s="25"/>
      <c r="JM841" s="25"/>
      <c r="JN841" s="25"/>
      <c r="JO841" s="25"/>
      <c r="JP841" s="25"/>
      <c r="JQ841" s="25"/>
      <c r="JR841" s="25"/>
      <c r="JS841" s="25"/>
      <c r="JT841" s="25"/>
      <c r="JU841" s="25"/>
      <c r="JV841" s="25"/>
      <c r="JW841" s="25"/>
      <c r="JX841" s="25"/>
      <c r="JY841" s="25"/>
      <c r="JZ841" s="25"/>
      <c r="KA841" s="25"/>
      <c r="KB841" s="25"/>
      <c r="KC841" s="25"/>
      <c r="KD841" s="25"/>
      <c r="KE841" s="25"/>
      <c r="KF841" s="25"/>
      <c r="KG841" s="25"/>
      <c r="KH841" s="25"/>
      <c r="KI841" s="25"/>
      <c r="KJ841" s="25"/>
      <c r="KK841" s="25"/>
      <c r="KL841" s="25"/>
      <c r="KM841" s="25"/>
      <c r="KN841" s="25"/>
      <c r="KO841" s="25"/>
      <c r="KP841" s="25"/>
      <c r="KQ841" s="25"/>
      <c r="KR841" s="25"/>
      <c r="KS841" s="25"/>
      <c r="KT841" s="25"/>
      <c r="KU841" s="25"/>
      <c r="KV841" s="25"/>
      <c r="KW841" s="25"/>
      <c r="KX841" s="25"/>
      <c r="KY841" s="25"/>
      <c r="KZ841" s="25"/>
      <c r="LA841" s="25"/>
      <c r="LB841" s="25"/>
      <c r="LC841" s="25"/>
      <c r="LD841" s="25"/>
      <c r="LE841" s="25"/>
      <c r="LF841" s="25"/>
      <c r="LG841" s="25"/>
      <c r="LH841" s="25"/>
      <c r="LI841" s="25"/>
      <c r="LJ841" s="25"/>
      <c r="LK841" s="25"/>
      <c r="LL841" s="25"/>
      <c r="LM841" s="25"/>
      <c r="LN841" s="25"/>
      <c r="LO841" s="25"/>
      <c r="LP841" s="25"/>
      <c r="LQ841" s="25"/>
      <c r="LR841" s="25"/>
      <c r="LS841" s="25"/>
      <c r="LT841" s="25"/>
      <c r="LU841" s="25"/>
      <c r="LV841" s="25"/>
      <c r="LW841" s="25"/>
      <c r="LX841" s="25"/>
      <c r="LY841" s="25"/>
      <c r="LZ841" s="25"/>
      <c r="MA841" s="25"/>
      <c r="MB841" s="25"/>
      <c r="MC841" s="25"/>
      <c r="MD841" s="25"/>
      <c r="ME841" s="25"/>
      <c r="MF841" s="25"/>
      <c r="MG841" s="25"/>
      <c r="MH841" s="25"/>
      <c r="MI841" s="25"/>
      <c r="MJ841" s="25"/>
      <c r="MK841" s="25"/>
      <c r="ML841" s="25"/>
      <c r="MM841" s="25"/>
      <c r="MN841" s="25"/>
      <c r="MO841" s="25"/>
      <c r="MP841" s="25"/>
      <c r="MQ841" s="25"/>
      <c r="MR841" s="25"/>
      <c r="MS841" s="25"/>
      <c r="MT841" s="25"/>
      <c r="MU841" s="25"/>
      <c r="MV841" s="25"/>
      <c r="MW841" s="25"/>
      <c r="MX841" s="25"/>
      <c r="MY841" s="25"/>
      <c r="MZ841" s="25"/>
      <c r="NA841" s="25"/>
      <c r="NB841" s="25"/>
      <c r="NC841" s="25"/>
      <c r="ND841" s="25"/>
      <c r="NE841" s="25"/>
      <c r="NF841" s="25"/>
      <c r="NG841" s="25"/>
      <c r="NH841" s="25"/>
      <c r="NI841" s="25"/>
      <c r="NJ841" s="25"/>
      <c r="NK841" s="25"/>
      <c r="NL841" s="25"/>
      <c r="NM841" s="25"/>
      <c r="NN841" s="25"/>
      <c r="NO841" s="25"/>
      <c r="NP841" s="25"/>
      <c r="NQ841" s="25"/>
      <c r="NR841" s="25"/>
      <c r="NS841" s="25"/>
      <c r="NT841" s="25"/>
      <c r="NU841" s="25"/>
      <c r="NV841" s="25"/>
      <c r="NW841" s="25"/>
      <c r="NX841" s="25"/>
      <c r="NY841" s="25"/>
      <c r="NZ841" s="25"/>
      <c r="OA841" s="25"/>
      <c r="OB841" s="25"/>
      <c r="OC841" s="25"/>
      <c r="OD841" s="25"/>
      <c r="OE841" s="25"/>
      <c r="OF841" s="25"/>
      <c r="OG841" s="25"/>
      <c r="OH841" s="25"/>
      <c r="OI841" s="25"/>
      <c r="OJ841" s="25"/>
      <c r="OK841" s="25"/>
      <c r="OL841" s="25"/>
      <c r="OM841" s="25"/>
      <c r="ON841" s="25"/>
      <c r="OO841" s="25"/>
      <c r="OP841" s="25"/>
      <c r="OQ841" s="25"/>
      <c r="OR841" s="25"/>
      <c r="OS841" s="25"/>
      <c r="OT841" s="25"/>
      <c r="OU841" s="25"/>
      <c r="OV841" s="25"/>
      <c r="OW841" s="25"/>
      <c r="OX841" s="25"/>
      <c r="OY841" s="25"/>
      <c r="OZ841" s="25"/>
      <c r="PA841" s="25"/>
      <c r="PB841" s="25"/>
      <c r="PC841" s="25"/>
      <c r="PD841" s="25"/>
      <c r="PE841" s="25"/>
    </row>
    <row r="842" spans="1:42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  <c r="HP842" s="25"/>
      <c r="HQ842" s="25"/>
      <c r="HR842" s="25"/>
      <c r="HS842" s="25"/>
      <c r="HT842" s="25"/>
      <c r="HU842" s="25"/>
      <c r="HV842" s="25"/>
      <c r="HW842" s="25"/>
      <c r="HX842" s="25"/>
      <c r="HY842" s="25"/>
      <c r="HZ842" s="25"/>
      <c r="IA842" s="25"/>
      <c r="IB842" s="25"/>
      <c r="IC842" s="25"/>
      <c r="ID842" s="25"/>
      <c r="IE842" s="25"/>
      <c r="IF842" s="25"/>
      <c r="IG842" s="25"/>
      <c r="IH842" s="25"/>
      <c r="II842" s="25"/>
      <c r="IJ842" s="25"/>
      <c r="IK842" s="25"/>
      <c r="IL842" s="25"/>
      <c r="IM842" s="25"/>
      <c r="IN842" s="25"/>
      <c r="IO842" s="25"/>
      <c r="IP842" s="25"/>
      <c r="IQ842" s="25"/>
      <c r="IR842" s="25"/>
      <c r="IS842" s="25"/>
      <c r="IT842" s="25"/>
      <c r="IU842" s="25"/>
      <c r="IV842" s="25"/>
      <c r="IW842" s="25"/>
      <c r="IX842" s="25"/>
      <c r="IY842" s="25"/>
      <c r="IZ842" s="25"/>
      <c r="JA842" s="25"/>
      <c r="JB842" s="25"/>
      <c r="JC842" s="25"/>
      <c r="JD842" s="25"/>
      <c r="JE842" s="25"/>
      <c r="JF842" s="25"/>
      <c r="JG842" s="25"/>
      <c r="JH842" s="25"/>
      <c r="JI842" s="25"/>
      <c r="JJ842" s="25"/>
      <c r="JK842" s="25"/>
      <c r="JL842" s="25"/>
      <c r="JM842" s="25"/>
      <c r="JN842" s="25"/>
      <c r="JO842" s="25"/>
      <c r="JP842" s="25"/>
      <c r="JQ842" s="25"/>
      <c r="JR842" s="25"/>
      <c r="JS842" s="25"/>
      <c r="JT842" s="25"/>
      <c r="JU842" s="25"/>
      <c r="JV842" s="25"/>
      <c r="JW842" s="25"/>
      <c r="JX842" s="25"/>
      <c r="JY842" s="25"/>
      <c r="JZ842" s="25"/>
      <c r="KA842" s="25"/>
      <c r="KB842" s="25"/>
      <c r="KC842" s="25"/>
      <c r="KD842" s="25"/>
      <c r="KE842" s="25"/>
      <c r="KF842" s="25"/>
      <c r="KG842" s="25"/>
      <c r="KH842" s="25"/>
      <c r="KI842" s="25"/>
      <c r="KJ842" s="25"/>
      <c r="KK842" s="25"/>
      <c r="KL842" s="25"/>
      <c r="KM842" s="25"/>
      <c r="KN842" s="25"/>
      <c r="KO842" s="25"/>
      <c r="KP842" s="25"/>
      <c r="KQ842" s="25"/>
      <c r="KR842" s="25"/>
      <c r="KS842" s="25"/>
      <c r="KT842" s="25"/>
      <c r="KU842" s="25"/>
      <c r="KV842" s="25"/>
      <c r="KW842" s="25"/>
      <c r="KX842" s="25"/>
      <c r="KY842" s="25"/>
      <c r="KZ842" s="25"/>
      <c r="LA842" s="25"/>
      <c r="LB842" s="25"/>
      <c r="LC842" s="25"/>
      <c r="LD842" s="25"/>
      <c r="LE842" s="25"/>
      <c r="LF842" s="25"/>
      <c r="LG842" s="25"/>
      <c r="LH842" s="25"/>
      <c r="LI842" s="25"/>
      <c r="LJ842" s="25"/>
      <c r="LK842" s="25"/>
      <c r="LL842" s="25"/>
      <c r="LM842" s="25"/>
      <c r="LN842" s="25"/>
      <c r="LO842" s="25"/>
      <c r="LP842" s="25"/>
      <c r="LQ842" s="25"/>
      <c r="LR842" s="25"/>
      <c r="LS842" s="25"/>
      <c r="LT842" s="25"/>
      <c r="LU842" s="25"/>
      <c r="LV842" s="25"/>
      <c r="LW842" s="25"/>
      <c r="LX842" s="25"/>
      <c r="LY842" s="25"/>
      <c r="LZ842" s="25"/>
      <c r="MA842" s="25"/>
      <c r="MB842" s="25"/>
      <c r="MC842" s="25"/>
      <c r="MD842" s="25"/>
      <c r="ME842" s="25"/>
      <c r="MF842" s="25"/>
      <c r="MG842" s="25"/>
      <c r="MH842" s="25"/>
      <c r="MI842" s="25"/>
      <c r="MJ842" s="25"/>
      <c r="MK842" s="25"/>
      <c r="ML842" s="25"/>
      <c r="MM842" s="25"/>
      <c r="MN842" s="25"/>
      <c r="MO842" s="25"/>
      <c r="MP842" s="25"/>
      <c r="MQ842" s="25"/>
      <c r="MR842" s="25"/>
      <c r="MS842" s="25"/>
      <c r="MT842" s="25"/>
      <c r="MU842" s="25"/>
      <c r="MV842" s="25"/>
      <c r="MW842" s="25"/>
      <c r="MX842" s="25"/>
      <c r="MY842" s="25"/>
      <c r="MZ842" s="25"/>
      <c r="NA842" s="25"/>
      <c r="NB842" s="25"/>
      <c r="NC842" s="25"/>
      <c r="ND842" s="25"/>
      <c r="NE842" s="25"/>
      <c r="NF842" s="25"/>
      <c r="NG842" s="25"/>
      <c r="NH842" s="25"/>
      <c r="NI842" s="25"/>
      <c r="NJ842" s="25"/>
      <c r="NK842" s="25"/>
      <c r="NL842" s="25"/>
      <c r="NM842" s="25"/>
      <c r="NN842" s="25"/>
      <c r="NO842" s="25"/>
      <c r="NP842" s="25"/>
      <c r="NQ842" s="25"/>
      <c r="NR842" s="25"/>
      <c r="NS842" s="25"/>
      <c r="NT842" s="25"/>
      <c r="NU842" s="25"/>
      <c r="NV842" s="25"/>
      <c r="NW842" s="25"/>
      <c r="NX842" s="25"/>
      <c r="NY842" s="25"/>
      <c r="NZ842" s="25"/>
      <c r="OA842" s="25"/>
      <c r="OB842" s="25"/>
      <c r="OC842" s="25"/>
      <c r="OD842" s="25"/>
      <c r="OE842" s="25"/>
      <c r="OF842" s="25"/>
      <c r="OG842" s="25"/>
      <c r="OH842" s="25"/>
      <c r="OI842" s="25"/>
      <c r="OJ842" s="25"/>
      <c r="OK842" s="25"/>
      <c r="OL842" s="25"/>
      <c r="OM842" s="25"/>
      <c r="ON842" s="25"/>
      <c r="OO842" s="25"/>
      <c r="OP842" s="25"/>
      <c r="OQ842" s="25"/>
      <c r="OR842" s="25"/>
      <c r="OS842" s="25"/>
      <c r="OT842" s="25"/>
      <c r="OU842" s="25"/>
      <c r="OV842" s="25"/>
      <c r="OW842" s="25"/>
      <c r="OX842" s="25"/>
      <c r="OY842" s="25"/>
      <c r="OZ842" s="25"/>
      <c r="PA842" s="25"/>
      <c r="PB842" s="25"/>
      <c r="PC842" s="25"/>
      <c r="PD842" s="25"/>
      <c r="PE842" s="25"/>
    </row>
    <row r="843" spans="1:42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  <c r="FL843" s="25"/>
      <c r="FM843" s="25"/>
      <c r="FN843" s="25"/>
      <c r="FO843" s="25"/>
      <c r="FP843" s="25"/>
      <c r="FQ843" s="25"/>
      <c r="FR843" s="25"/>
      <c r="FS843" s="25"/>
      <c r="FT843" s="25"/>
      <c r="FU843" s="25"/>
      <c r="FV843" s="25"/>
      <c r="FW843" s="25"/>
      <c r="FX843" s="25"/>
      <c r="FY843" s="25"/>
      <c r="FZ843" s="25"/>
      <c r="GA843" s="25"/>
      <c r="GB843" s="25"/>
      <c r="GC843" s="25"/>
      <c r="GD843" s="25"/>
      <c r="GE843" s="25"/>
      <c r="GF843" s="25"/>
      <c r="GG843" s="25"/>
      <c r="GH843" s="25"/>
      <c r="GI843" s="25"/>
      <c r="GJ843" s="25"/>
      <c r="GK843" s="25"/>
      <c r="GL843" s="25"/>
      <c r="GM843" s="25"/>
      <c r="GN843" s="25"/>
      <c r="GO843" s="25"/>
      <c r="GP843" s="25"/>
      <c r="GQ843" s="25"/>
      <c r="GR843" s="25"/>
      <c r="GS843" s="25"/>
      <c r="GT843" s="25"/>
      <c r="GU843" s="25"/>
      <c r="GV843" s="25"/>
      <c r="GW843" s="25"/>
      <c r="GX843" s="25"/>
      <c r="GY843" s="25"/>
      <c r="GZ843" s="25"/>
      <c r="HA843" s="25"/>
      <c r="HB843" s="25"/>
      <c r="HC843" s="25"/>
      <c r="HD843" s="25"/>
      <c r="HE843" s="25"/>
      <c r="HF843" s="25"/>
      <c r="HG843" s="25"/>
      <c r="HH843" s="25"/>
      <c r="HI843" s="25"/>
      <c r="HJ843" s="25"/>
      <c r="HK843" s="25"/>
      <c r="HL843" s="25"/>
      <c r="HM843" s="25"/>
      <c r="HN843" s="25"/>
      <c r="HO843" s="25"/>
      <c r="HP843" s="25"/>
      <c r="HQ843" s="25"/>
      <c r="HR843" s="25"/>
      <c r="HS843" s="25"/>
      <c r="HT843" s="25"/>
      <c r="HU843" s="25"/>
      <c r="HV843" s="25"/>
      <c r="HW843" s="25"/>
      <c r="HX843" s="25"/>
      <c r="HY843" s="25"/>
      <c r="HZ843" s="25"/>
      <c r="IA843" s="25"/>
      <c r="IB843" s="25"/>
      <c r="IC843" s="25"/>
      <c r="ID843" s="25"/>
      <c r="IE843" s="25"/>
      <c r="IF843" s="25"/>
      <c r="IG843" s="25"/>
      <c r="IH843" s="25"/>
      <c r="II843" s="25"/>
      <c r="IJ843" s="25"/>
      <c r="IK843" s="25"/>
      <c r="IL843" s="25"/>
      <c r="IM843" s="25"/>
      <c r="IN843" s="25"/>
      <c r="IO843" s="25"/>
      <c r="IP843" s="25"/>
      <c r="IQ843" s="25"/>
      <c r="IR843" s="25"/>
      <c r="IS843" s="25"/>
      <c r="IT843" s="25"/>
      <c r="IU843" s="25"/>
      <c r="IV843" s="25"/>
      <c r="IW843" s="25"/>
      <c r="IX843" s="25"/>
      <c r="IY843" s="25"/>
      <c r="IZ843" s="25"/>
      <c r="JA843" s="25"/>
      <c r="JB843" s="25"/>
      <c r="JC843" s="25"/>
      <c r="JD843" s="25"/>
      <c r="JE843" s="25"/>
      <c r="JF843" s="25"/>
      <c r="JG843" s="25"/>
      <c r="JH843" s="25"/>
      <c r="JI843" s="25"/>
      <c r="JJ843" s="25"/>
      <c r="JK843" s="25"/>
      <c r="JL843" s="25"/>
      <c r="JM843" s="25"/>
      <c r="JN843" s="25"/>
      <c r="JO843" s="25"/>
      <c r="JP843" s="25"/>
      <c r="JQ843" s="25"/>
      <c r="JR843" s="25"/>
      <c r="JS843" s="25"/>
      <c r="JT843" s="25"/>
      <c r="JU843" s="25"/>
      <c r="JV843" s="25"/>
      <c r="JW843" s="25"/>
      <c r="JX843" s="25"/>
      <c r="JY843" s="25"/>
      <c r="JZ843" s="25"/>
      <c r="KA843" s="25"/>
      <c r="KB843" s="25"/>
      <c r="KC843" s="25"/>
      <c r="KD843" s="25"/>
      <c r="KE843" s="25"/>
      <c r="KF843" s="25"/>
      <c r="KG843" s="25"/>
      <c r="KH843" s="25"/>
      <c r="KI843" s="25"/>
      <c r="KJ843" s="25"/>
      <c r="KK843" s="25"/>
      <c r="KL843" s="25"/>
      <c r="KM843" s="25"/>
      <c r="KN843" s="25"/>
      <c r="KO843" s="25"/>
      <c r="KP843" s="25"/>
      <c r="KQ843" s="25"/>
      <c r="KR843" s="25"/>
      <c r="KS843" s="25"/>
      <c r="KT843" s="25"/>
      <c r="KU843" s="25"/>
      <c r="KV843" s="25"/>
      <c r="KW843" s="25"/>
      <c r="KX843" s="25"/>
      <c r="KY843" s="25"/>
      <c r="KZ843" s="25"/>
      <c r="LA843" s="25"/>
      <c r="LB843" s="25"/>
      <c r="LC843" s="25"/>
      <c r="LD843" s="25"/>
      <c r="LE843" s="25"/>
      <c r="LF843" s="25"/>
      <c r="LG843" s="25"/>
      <c r="LH843" s="25"/>
      <c r="LI843" s="25"/>
      <c r="LJ843" s="25"/>
      <c r="LK843" s="25"/>
      <c r="LL843" s="25"/>
      <c r="LM843" s="25"/>
      <c r="LN843" s="25"/>
      <c r="LO843" s="25"/>
      <c r="LP843" s="25"/>
      <c r="LQ843" s="25"/>
      <c r="LR843" s="25"/>
      <c r="LS843" s="25"/>
      <c r="LT843" s="25"/>
      <c r="LU843" s="25"/>
      <c r="LV843" s="25"/>
      <c r="LW843" s="25"/>
      <c r="LX843" s="25"/>
      <c r="LY843" s="25"/>
      <c r="LZ843" s="25"/>
      <c r="MA843" s="25"/>
      <c r="MB843" s="25"/>
      <c r="MC843" s="25"/>
      <c r="MD843" s="25"/>
      <c r="ME843" s="25"/>
      <c r="MF843" s="25"/>
      <c r="MG843" s="25"/>
      <c r="MH843" s="25"/>
      <c r="MI843" s="25"/>
      <c r="MJ843" s="25"/>
      <c r="MK843" s="25"/>
      <c r="ML843" s="25"/>
      <c r="MM843" s="25"/>
      <c r="MN843" s="25"/>
      <c r="MO843" s="25"/>
      <c r="MP843" s="25"/>
      <c r="MQ843" s="25"/>
      <c r="MR843" s="25"/>
      <c r="MS843" s="25"/>
      <c r="MT843" s="25"/>
      <c r="MU843" s="25"/>
      <c r="MV843" s="25"/>
      <c r="MW843" s="25"/>
      <c r="MX843" s="25"/>
      <c r="MY843" s="25"/>
      <c r="MZ843" s="25"/>
      <c r="NA843" s="25"/>
      <c r="NB843" s="25"/>
      <c r="NC843" s="25"/>
      <c r="ND843" s="25"/>
      <c r="NE843" s="25"/>
      <c r="NF843" s="25"/>
      <c r="NG843" s="25"/>
      <c r="NH843" s="25"/>
      <c r="NI843" s="25"/>
      <c r="NJ843" s="25"/>
      <c r="NK843" s="25"/>
      <c r="NL843" s="25"/>
      <c r="NM843" s="25"/>
      <c r="NN843" s="25"/>
      <c r="NO843" s="25"/>
      <c r="NP843" s="25"/>
      <c r="NQ843" s="25"/>
      <c r="NR843" s="25"/>
      <c r="NS843" s="25"/>
      <c r="NT843" s="25"/>
      <c r="NU843" s="25"/>
      <c r="NV843" s="25"/>
      <c r="NW843" s="25"/>
      <c r="NX843" s="25"/>
      <c r="NY843" s="25"/>
      <c r="NZ843" s="25"/>
      <c r="OA843" s="25"/>
      <c r="OB843" s="25"/>
      <c r="OC843" s="25"/>
      <c r="OD843" s="25"/>
      <c r="OE843" s="25"/>
      <c r="OF843" s="25"/>
      <c r="OG843" s="25"/>
      <c r="OH843" s="25"/>
      <c r="OI843" s="25"/>
      <c r="OJ843" s="25"/>
      <c r="OK843" s="25"/>
      <c r="OL843" s="25"/>
      <c r="OM843" s="25"/>
      <c r="ON843" s="25"/>
      <c r="OO843" s="25"/>
      <c r="OP843" s="25"/>
      <c r="OQ843" s="25"/>
      <c r="OR843" s="25"/>
      <c r="OS843" s="25"/>
      <c r="OT843" s="25"/>
      <c r="OU843" s="25"/>
      <c r="OV843" s="25"/>
      <c r="OW843" s="25"/>
      <c r="OX843" s="25"/>
      <c r="OY843" s="25"/>
      <c r="OZ843" s="25"/>
      <c r="PA843" s="25"/>
      <c r="PB843" s="25"/>
      <c r="PC843" s="25"/>
      <c r="PD843" s="25"/>
      <c r="PE843" s="25"/>
    </row>
    <row r="844" spans="1:42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  <c r="HL844" s="25"/>
      <c r="HM844" s="25"/>
      <c r="HN844" s="25"/>
      <c r="HO844" s="25"/>
      <c r="HP844" s="25"/>
      <c r="HQ844" s="25"/>
      <c r="HR844" s="25"/>
      <c r="HS844" s="25"/>
      <c r="HT844" s="25"/>
      <c r="HU844" s="25"/>
      <c r="HV844" s="25"/>
      <c r="HW844" s="25"/>
      <c r="HX844" s="25"/>
      <c r="HY844" s="25"/>
      <c r="HZ844" s="25"/>
      <c r="IA844" s="25"/>
      <c r="IB844" s="25"/>
      <c r="IC844" s="25"/>
      <c r="ID844" s="25"/>
      <c r="IE844" s="25"/>
      <c r="IF844" s="25"/>
      <c r="IG844" s="25"/>
      <c r="IH844" s="25"/>
      <c r="II844" s="25"/>
      <c r="IJ844" s="25"/>
      <c r="IK844" s="25"/>
      <c r="IL844" s="25"/>
      <c r="IM844" s="25"/>
      <c r="IN844" s="25"/>
      <c r="IO844" s="25"/>
      <c r="IP844" s="25"/>
      <c r="IQ844" s="25"/>
      <c r="IR844" s="25"/>
      <c r="IS844" s="25"/>
      <c r="IT844" s="25"/>
      <c r="IU844" s="25"/>
      <c r="IV844" s="25"/>
      <c r="IW844" s="25"/>
      <c r="IX844" s="25"/>
      <c r="IY844" s="25"/>
      <c r="IZ844" s="25"/>
      <c r="JA844" s="25"/>
      <c r="JB844" s="25"/>
      <c r="JC844" s="25"/>
      <c r="JD844" s="25"/>
      <c r="JE844" s="25"/>
      <c r="JF844" s="25"/>
      <c r="JG844" s="25"/>
      <c r="JH844" s="25"/>
      <c r="JI844" s="25"/>
      <c r="JJ844" s="25"/>
      <c r="JK844" s="25"/>
      <c r="JL844" s="25"/>
      <c r="JM844" s="25"/>
      <c r="JN844" s="25"/>
      <c r="JO844" s="25"/>
      <c r="JP844" s="25"/>
      <c r="JQ844" s="25"/>
      <c r="JR844" s="25"/>
      <c r="JS844" s="25"/>
      <c r="JT844" s="25"/>
      <c r="JU844" s="25"/>
      <c r="JV844" s="25"/>
      <c r="JW844" s="25"/>
      <c r="JX844" s="25"/>
      <c r="JY844" s="25"/>
      <c r="JZ844" s="25"/>
      <c r="KA844" s="25"/>
      <c r="KB844" s="25"/>
      <c r="KC844" s="25"/>
      <c r="KD844" s="25"/>
      <c r="KE844" s="25"/>
      <c r="KF844" s="25"/>
      <c r="KG844" s="25"/>
      <c r="KH844" s="25"/>
      <c r="KI844" s="25"/>
      <c r="KJ844" s="25"/>
      <c r="KK844" s="25"/>
      <c r="KL844" s="25"/>
      <c r="KM844" s="25"/>
      <c r="KN844" s="25"/>
      <c r="KO844" s="25"/>
      <c r="KP844" s="25"/>
      <c r="KQ844" s="25"/>
      <c r="KR844" s="25"/>
      <c r="KS844" s="25"/>
      <c r="KT844" s="25"/>
      <c r="KU844" s="25"/>
      <c r="KV844" s="25"/>
      <c r="KW844" s="25"/>
      <c r="KX844" s="25"/>
      <c r="KY844" s="25"/>
      <c r="KZ844" s="25"/>
      <c r="LA844" s="25"/>
      <c r="LB844" s="25"/>
      <c r="LC844" s="25"/>
      <c r="LD844" s="25"/>
      <c r="LE844" s="25"/>
      <c r="LF844" s="25"/>
      <c r="LG844" s="25"/>
      <c r="LH844" s="25"/>
      <c r="LI844" s="25"/>
      <c r="LJ844" s="25"/>
      <c r="LK844" s="25"/>
      <c r="LL844" s="25"/>
      <c r="LM844" s="25"/>
      <c r="LN844" s="25"/>
      <c r="LO844" s="25"/>
      <c r="LP844" s="25"/>
      <c r="LQ844" s="25"/>
      <c r="LR844" s="25"/>
      <c r="LS844" s="25"/>
      <c r="LT844" s="25"/>
      <c r="LU844" s="25"/>
      <c r="LV844" s="25"/>
      <c r="LW844" s="25"/>
      <c r="LX844" s="25"/>
      <c r="LY844" s="25"/>
      <c r="LZ844" s="25"/>
      <c r="MA844" s="25"/>
      <c r="MB844" s="25"/>
      <c r="MC844" s="25"/>
      <c r="MD844" s="25"/>
      <c r="ME844" s="25"/>
      <c r="MF844" s="25"/>
      <c r="MG844" s="25"/>
      <c r="MH844" s="25"/>
      <c r="MI844" s="25"/>
      <c r="MJ844" s="25"/>
      <c r="MK844" s="25"/>
      <c r="ML844" s="25"/>
      <c r="MM844" s="25"/>
      <c r="MN844" s="25"/>
      <c r="MO844" s="25"/>
      <c r="MP844" s="25"/>
      <c r="MQ844" s="25"/>
      <c r="MR844" s="25"/>
      <c r="MS844" s="25"/>
      <c r="MT844" s="25"/>
      <c r="MU844" s="25"/>
      <c r="MV844" s="25"/>
      <c r="MW844" s="25"/>
      <c r="MX844" s="25"/>
      <c r="MY844" s="25"/>
      <c r="MZ844" s="25"/>
      <c r="NA844" s="25"/>
      <c r="NB844" s="25"/>
      <c r="NC844" s="25"/>
      <c r="ND844" s="25"/>
      <c r="NE844" s="25"/>
      <c r="NF844" s="25"/>
      <c r="NG844" s="25"/>
      <c r="NH844" s="25"/>
      <c r="NI844" s="25"/>
      <c r="NJ844" s="25"/>
      <c r="NK844" s="25"/>
      <c r="NL844" s="25"/>
      <c r="NM844" s="25"/>
      <c r="NN844" s="25"/>
      <c r="NO844" s="25"/>
      <c r="NP844" s="25"/>
      <c r="NQ844" s="25"/>
      <c r="NR844" s="25"/>
      <c r="NS844" s="25"/>
      <c r="NT844" s="25"/>
      <c r="NU844" s="25"/>
      <c r="NV844" s="25"/>
      <c r="NW844" s="25"/>
      <c r="NX844" s="25"/>
      <c r="NY844" s="25"/>
      <c r="NZ844" s="25"/>
      <c r="OA844" s="25"/>
      <c r="OB844" s="25"/>
      <c r="OC844" s="25"/>
      <c r="OD844" s="25"/>
      <c r="OE844" s="25"/>
      <c r="OF844" s="25"/>
      <c r="OG844" s="25"/>
      <c r="OH844" s="25"/>
      <c r="OI844" s="25"/>
      <c r="OJ844" s="25"/>
      <c r="OK844" s="25"/>
      <c r="OL844" s="25"/>
      <c r="OM844" s="25"/>
      <c r="ON844" s="25"/>
      <c r="OO844" s="25"/>
      <c r="OP844" s="25"/>
      <c r="OQ844" s="25"/>
      <c r="OR844" s="25"/>
      <c r="OS844" s="25"/>
      <c r="OT844" s="25"/>
      <c r="OU844" s="25"/>
      <c r="OV844" s="25"/>
      <c r="OW844" s="25"/>
      <c r="OX844" s="25"/>
      <c r="OY844" s="25"/>
      <c r="OZ844" s="25"/>
      <c r="PA844" s="25"/>
      <c r="PB844" s="25"/>
      <c r="PC844" s="25"/>
      <c r="PD844" s="25"/>
      <c r="PE844" s="25"/>
    </row>
    <row r="845" spans="1:42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  <c r="FL845" s="25"/>
      <c r="FM845" s="25"/>
      <c r="FN845" s="25"/>
      <c r="FO845" s="25"/>
      <c r="FP845" s="25"/>
      <c r="FQ845" s="25"/>
      <c r="FR845" s="25"/>
      <c r="FS845" s="25"/>
      <c r="FT845" s="25"/>
      <c r="FU845" s="25"/>
      <c r="FV845" s="25"/>
      <c r="FW845" s="25"/>
      <c r="FX845" s="25"/>
      <c r="FY845" s="25"/>
      <c r="FZ845" s="25"/>
      <c r="GA845" s="25"/>
      <c r="GB845" s="25"/>
      <c r="GC845" s="25"/>
      <c r="GD845" s="25"/>
      <c r="GE845" s="25"/>
      <c r="GF845" s="25"/>
      <c r="GG845" s="25"/>
      <c r="GH845" s="25"/>
      <c r="GI845" s="25"/>
      <c r="GJ845" s="25"/>
      <c r="GK845" s="25"/>
      <c r="GL845" s="25"/>
      <c r="GM845" s="25"/>
      <c r="GN845" s="25"/>
      <c r="GO845" s="25"/>
      <c r="GP845" s="25"/>
      <c r="GQ845" s="25"/>
      <c r="GR845" s="25"/>
      <c r="GS845" s="25"/>
      <c r="GT845" s="25"/>
      <c r="GU845" s="25"/>
      <c r="GV845" s="25"/>
      <c r="GW845" s="25"/>
      <c r="GX845" s="25"/>
      <c r="GY845" s="25"/>
      <c r="GZ845" s="25"/>
      <c r="HA845" s="25"/>
      <c r="HB845" s="25"/>
      <c r="HC845" s="25"/>
      <c r="HD845" s="25"/>
      <c r="HE845" s="25"/>
      <c r="HF845" s="25"/>
      <c r="HG845" s="25"/>
      <c r="HH845" s="25"/>
      <c r="HI845" s="25"/>
      <c r="HJ845" s="25"/>
      <c r="HK845" s="25"/>
      <c r="HL845" s="25"/>
      <c r="HM845" s="25"/>
      <c r="HN845" s="25"/>
      <c r="HO845" s="25"/>
      <c r="HP845" s="25"/>
      <c r="HQ845" s="25"/>
      <c r="HR845" s="25"/>
      <c r="HS845" s="25"/>
      <c r="HT845" s="25"/>
      <c r="HU845" s="25"/>
      <c r="HV845" s="25"/>
      <c r="HW845" s="25"/>
      <c r="HX845" s="25"/>
      <c r="HY845" s="25"/>
      <c r="HZ845" s="25"/>
      <c r="IA845" s="25"/>
      <c r="IB845" s="25"/>
      <c r="IC845" s="25"/>
      <c r="ID845" s="25"/>
      <c r="IE845" s="25"/>
      <c r="IF845" s="25"/>
      <c r="IG845" s="25"/>
      <c r="IH845" s="25"/>
      <c r="II845" s="25"/>
      <c r="IJ845" s="25"/>
      <c r="IK845" s="25"/>
      <c r="IL845" s="25"/>
      <c r="IM845" s="25"/>
      <c r="IN845" s="25"/>
      <c r="IO845" s="25"/>
      <c r="IP845" s="25"/>
      <c r="IQ845" s="25"/>
      <c r="IR845" s="25"/>
      <c r="IS845" s="25"/>
      <c r="IT845" s="25"/>
      <c r="IU845" s="25"/>
      <c r="IV845" s="25"/>
      <c r="IW845" s="25"/>
      <c r="IX845" s="25"/>
      <c r="IY845" s="25"/>
      <c r="IZ845" s="25"/>
      <c r="JA845" s="25"/>
      <c r="JB845" s="25"/>
      <c r="JC845" s="25"/>
      <c r="JD845" s="25"/>
      <c r="JE845" s="25"/>
      <c r="JF845" s="25"/>
      <c r="JG845" s="25"/>
      <c r="JH845" s="25"/>
      <c r="JI845" s="25"/>
      <c r="JJ845" s="25"/>
      <c r="JK845" s="25"/>
      <c r="JL845" s="25"/>
      <c r="JM845" s="25"/>
      <c r="JN845" s="25"/>
      <c r="JO845" s="25"/>
      <c r="JP845" s="25"/>
      <c r="JQ845" s="25"/>
      <c r="JR845" s="25"/>
      <c r="JS845" s="25"/>
      <c r="JT845" s="25"/>
      <c r="JU845" s="25"/>
      <c r="JV845" s="25"/>
      <c r="JW845" s="25"/>
      <c r="JX845" s="25"/>
      <c r="JY845" s="25"/>
      <c r="JZ845" s="25"/>
      <c r="KA845" s="25"/>
      <c r="KB845" s="25"/>
      <c r="KC845" s="25"/>
      <c r="KD845" s="25"/>
      <c r="KE845" s="25"/>
      <c r="KF845" s="25"/>
      <c r="KG845" s="25"/>
      <c r="KH845" s="25"/>
      <c r="KI845" s="25"/>
      <c r="KJ845" s="25"/>
      <c r="KK845" s="25"/>
      <c r="KL845" s="25"/>
      <c r="KM845" s="25"/>
      <c r="KN845" s="25"/>
      <c r="KO845" s="25"/>
      <c r="KP845" s="25"/>
      <c r="KQ845" s="25"/>
      <c r="KR845" s="25"/>
      <c r="KS845" s="25"/>
      <c r="KT845" s="25"/>
      <c r="KU845" s="25"/>
      <c r="KV845" s="25"/>
      <c r="KW845" s="25"/>
      <c r="KX845" s="25"/>
      <c r="KY845" s="25"/>
      <c r="KZ845" s="25"/>
      <c r="LA845" s="25"/>
      <c r="LB845" s="25"/>
      <c r="LC845" s="25"/>
      <c r="LD845" s="25"/>
      <c r="LE845" s="25"/>
      <c r="LF845" s="25"/>
      <c r="LG845" s="25"/>
      <c r="LH845" s="25"/>
      <c r="LI845" s="25"/>
      <c r="LJ845" s="25"/>
      <c r="LK845" s="25"/>
      <c r="LL845" s="25"/>
      <c r="LM845" s="25"/>
      <c r="LN845" s="25"/>
      <c r="LO845" s="25"/>
      <c r="LP845" s="25"/>
      <c r="LQ845" s="25"/>
      <c r="LR845" s="25"/>
      <c r="LS845" s="25"/>
      <c r="LT845" s="25"/>
      <c r="LU845" s="25"/>
      <c r="LV845" s="25"/>
      <c r="LW845" s="25"/>
      <c r="LX845" s="25"/>
      <c r="LY845" s="25"/>
      <c r="LZ845" s="25"/>
      <c r="MA845" s="25"/>
      <c r="MB845" s="25"/>
      <c r="MC845" s="25"/>
      <c r="MD845" s="25"/>
      <c r="ME845" s="25"/>
      <c r="MF845" s="25"/>
      <c r="MG845" s="25"/>
      <c r="MH845" s="25"/>
      <c r="MI845" s="25"/>
      <c r="MJ845" s="25"/>
      <c r="MK845" s="25"/>
      <c r="ML845" s="25"/>
      <c r="MM845" s="25"/>
      <c r="MN845" s="25"/>
      <c r="MO845" s="25"/>
      <c r="MP845" s="25"/>
      <c r="MQ845" s="25"/>
      <c r="MR845" s="25"/>
      <c r="MS845" s="25"/>
      <c r="MT845" s="25"/>
      <c r="MU845" s="25"/>
      <c r="MV845" s="25"/>
      <c r="MW845" s="25"/>
      <c r="MX845" s="25"/>
      <c r="MY845" s="25"/>
      <c r="MZ845" s="25"/>
      <c r="NA845" s="25"/>
      <c r="NB845" s="25"/>
      <c r="NC845" s="25"/>
      <c r="ND845" s="25"/>
      <c r="NE845" s="25"/>
      <c r="NF845" s="25"/>
      <c r="NG845" s="25"/>
      <c r="NH845" s="25"/>
      <c r="NI845" s="25"/>
      <c r="NJ845" s="25"/>
      <c r="NK845" s="25"/>
      <c r="NL845" s="25"/>
      <c r="NM845" s="25"/>
      <c r="NN845" s="25"/>
      <c r="NO845" s="25"/>
      <c r="NP845" s="25"/>
      <c r="NQ845" s="25"/>
      <c r="NR845" s="25"/>
      <c r="NS845" s="25"/>
      <c r="NT845" s="25"/>
      <c r="NU845" s="25"/>
      <c r="NV845" s="25"/>
      <c r="NW845" s="25"/>
      <c r="NX845" s="25"/>
      <c r="NY845" s="25"/>
      <c r="NZ845" s="25"/>
      <c r="OA845" s="25"/>
      <c r="OB845" s="25"/>
      <c r="OC845" s="25"/>
      <c r="OD845" s="25"/>
      <c r="OE845" s="25"/>
      <c r="OF845" s="25"/>
      <c r="OG845" s="25"/>
      <c r="OH845" s="25"/>
      <c r="OI845" s="25"/>
      <c r="OJ845" s="25"/>
      <c r="OK845" s="25"/>
      <c r="OL845" s="25"/>
      <c r="OM845" s="25"/>
      <c r="ON845" s="25"/>
      <c r="OO845" s="25"/>
      <c r="OP845" s="25"/>
      <c r="OQ845" s="25"/>
      <c r="OR845" s="25"/>
      <c r="OS845" s="25"/>
      <c r="OT845" s="25"/>
      <c r="OU845" s="25"/>
      <c r="OV845" s="25"/>
      <c r="OW845" s="25"/>
      <c r="OX845" s="25"/>
      <c r="OY845" s="25"/>
      <c r="OZ845" s="25"/>
      <c r="PA845" s="25"/>
      <c r="PB845" s="25"/>
      <c r="PC845" s="25"/>
      <c r="PD845" s="25"/>
      <c r="PE845" s="25"/>
    </row>
    <row r="846" spans="1:42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  <c r="FZ846" s="25"/>
      <c r="GA846" s="25"/>
      <c r="GB846" s="25"/>
      <c r="GC846" s="25"/>
      <c r="GD846" s="25"/>
      <c r="GE846" s="25"/>
      <c r="GF846" s="25"/>
      <c r="GG846" s="25"/>
      <c r="GH846" s="25"/>
      <c r="GI846" s="25"/>
      <c r="GJ846" s="25"/>
      <c r="GK846" s="25"/>
      <c r="GL846" s="25"/>
      <c r="GM846" s="25"/>
      <c r="GN846" s="25"/>
      <c r="GO846" s="25"/>
      <c r="GP846" s="25"/>
      <c r="GQ846" s="25"/>
      <c r="GR846" s="25"/>
      <c r="GS846" s="25"/>
      <c r="GT846" s="25"/>
      <c r="GU846" s="25"/>
      <c r="GV846" s="25"/>
      <c r="GW846" s="25"/>
      <c r="GX846" s="25"/>
      <c r="GY846" s="25"/>
      <c r="GZ846" s="25"/>
      <c r="HA846" s="25"/>
      <c r="HB846" s="25"/>
      <c r="HC846" s="25"/>
      <c r="HD846" s="25"/>
      <c r="HE846" s="25"/>
      <c r="HF846" s="25"/>
      <c r="HG846" s="25"/>
      <c r="HH846" s="25"/>
      <c r="HI846" s="25"/>
      <c r="HJ846" s="25"/>
      <c r="HK846" s="25"/>
      <c r="HL846" s="25"/>
      <c r="HM846" s="25"/>
      <c r="HN846" s="25"/>
      <c r="HO846" s="25"/>
      <c r="HP846" s="25"/>
      <c r="HQ846" s="25"/>
      <c r="HR846" s="25"/>
      <c r="HS846" s="25"/>
      <c r="HT846" s="25"/>
      <c r="HU846" s="25"/>
      <c r="HV846" s="25"/>
      <c r="HW846" s="25"/>
      <c r="HX846" s="25"/>
      <c r="HY846" s="25"/>
      <c r="HZ846" s="25"/>
      <c r="IA846" s="25"/>
      <c r="IB846" s="25"/>
      <c r="IC846" s="25"/>
      <c r="ID846" s="25"/>
      <c r="IE846" s="25"/>
      <c r="IF846" s="25"/>
      <c r="IG846" s="25"/>
      <c r="IH846" s="25"/>
      <c r="II846" s="25"/>
      <c r="IJ846" s="25"/>
      <c r="IK846" s="25"/>
      <c r="IL846" s="25"/>
      <c r="IM846" s="25"/>
      <c r="IN846" s="25"/>
      <c r="IO846" s="25"/>
      <c r="IP846" s="25"/>
      <c r="IQ846" s="25"/>
      <c r="IR846" s="25"/>
      <c r="IS846" s="25"/>
      <c r="IT846" s="25"/>
      <c r="IU846" s="25"/>
      <c r="IV846" s="25"/>
      <c r="IW846" s="25"/>
      <c r="IX846" s="25"/>
      <c r="IY846" s="25"/>
      <c r="IZ846" s="25"/>
      <c r="JA846" s="25"/>
      <c r="JB846" s="25"/>
      <c r="JC846" s="25"/>
      <c r="JD846" s="25"/>
      <c r="JE846" s="25"/>
      <c r="JF846" s="25"/>
      <c r="JG846" s="25"/>
      <c r="JH846" s="25"/>
      <c r="JI846" s="25"/>
      <c r="JJ846" s="25"/>
      <c r="JK846" s="25"/>
      <c r="JL846" s="25"/>
      <c r="JM846" s="25"/>
      <c r="JN846" s="25"/>
      <c r="JO846" s="25"/>
      <c r="JP846" s="25"/>
      <c r="JQ846" s="25"/>
      <c r="JR846" s="25"/>
      <c r="JS846" s="25"/>
      <c r="JT846" s="25"/>
      <c r="JU846" s="25"/>
      <c r="JV846" s="25"/>
      <c r="JW846" s="25"/>
      <c r="JX846" s="25"/>
      <c r="JY846" s="25"/>
      <c r="JZ846" s="25"/>
      <c r="KA846" s="25"/>
      <c r="KB846" s="25"/>
      <c r="KC846" s="25"/>
      <c r="KD846" s="25"/>
      <c r="KE846" s="25"/>
      <c r="KF846" s="25"/>
      <c r="KG846" s="25"/>
      <c r="KH846" s="25"/>
      <c r="KI846" s="25"/>
      <c r="KJ846" s="25"/>
      <c r="KK846" s="25"/>
      <c r="KL846" s="25"/>
      <c r="KM846" s="25"/>
      <c r="KN846" s="25"/>
      <c r="KO846" s="25"/>
      <c r="KP846" s="25"/>
      <c r="KQ846" s="25"/>
      <c r="KR846" s="25"/>
      <c r="KS846" s="25"/>
      <c r="KT846" s="25"/>
      <c r="KU846" s="25"/>
      <c r="KV846" s="25"/>
      <c r="KW846" s="25"/>
      <c r="KX846" s="25"/>
      <c r="KY846" s="25"/>
      <c r="KZ846" s="25"/>
      <c r="LA846" s="25"/>
      <c r="LB846" s="25"/>
      <c r="LC846" s="25"/>
      <c r="LD846" s="25"/>
      <c r="LE846" s="25"/>
      <c r="LF846" s="25"/>
      <c r="LG846" s="25"/>
      <c r="LH846" s="25"/>
      <c r="LI846" s="25"/>
      <c r="LJ846" s="25"/>
      <c r="LK846" s="25"/>
      <c r="LL846" s="25"/>
      <c r="LM846" s="25"/>
      <c r="LN846" s="25"/>
      <c r="LO846" s="25"/>
      <c r="LP846" s="25"/>
      <c r="LQ846" s="25"/>
      <c r="LR846" s="25"/>
      <c r="LS846" s="25"/>
      <c r="LT846" s="25"/>
      <c r="LU846" s="25"/>
      <c r="LV846" s="25"/>
      <c r="LW846" s="25"/>
      <c r="LX846" s="25"/>
      <c r="LY846" s="25"/>
      <c r="LZ846" s="25"/>
      <c r="MA846" s="25"/>
      <c r="MB846" s="25"/>
      <c r="MC846" s="25"/>
      <c r="MD846" s="25"/>
      <c r="ME846" s="25"/>
      <c r="MF846" s="25"/>
      <c r="MG846" s="25"/>
      <c r="MH846" s="25"/>
      <c r="MI846" s="25"/>
      <c r="MJ846" s="25"/>
      <c r="MK846" s="25"/>
      <c r="ML846" s="25"/>
      <c r="MM846" s="25"/>
      <c r="MN846" s="25"/>
      <c r="MO846" s="25"/>
      <c r="MP846" s="25"/>
      <c r="MQ846" s="25"/>
      <c r="MR846" s="25"/>
      <c r="MS846" s="25"/>
      <c r="MT846" s="25"/>
      <c r="MU846" s="25"/>
      <c r="MV846" s="25"/>
      <c r="MW846" s="25"/>
      <c r="MX846" s="25"/>
      <c r="MY846" s="25"/>
      <c r="MZ846" s="25"/>
      <c r="NA846" s="25"/>
      <c r="NB846" s="25"/>
      <c r="NC846" s="25"/>
      <c r="ND846" s="25"/>
      <c r="NE846" s="25"/>
      <c r="NF846" s="25"/>
      <c r="NG846" s="25"/>
      <c r="NH846" s="25"/>
      <c r="NI846" s="25"/>
      <c r="NJ846" s="25"/>
      <c r="NK846" s="25"/>
      <c r="NL846" s="25"/>
      <c r="NM846" s="25"/>
      <c r="NN846" s="25"/>
      <c r="NO846" s="25"/>
      <c r="NP846" s="25"/>
      <c r="NQ846" s="25"/>
      <c r="NR846" s="25"/>
      <c r="NS846" s="25"/>
      <c r="NT846" s="25"/>
      <c r="NU846" s="25"/>
      <c r="NV846" s="25"/>
      <c r="NW846" s="25"/>
      <c r="NX846" s="25"/>
      <c r="NY846" s="25"/>
      <c r="NZ846" s="25"/>
      <c r="OA846" s="25"/>
      <c r="OB846" s="25"/>
      <c r="OC846" s="25"/>
      <c r="OD846" s="25"/>
      <c r="OE846" s="25"/>
      <c r="OF846" s="25"/>
      <c r="OG846" s="25"/>
      <c r="OH846" s="25"/>
      <c r="OI846" s="25"/>
      <c r="OJ846" s="25"/>
      <c r="OK846" s="25"/>
      <c r="OL846" s="25"/>
      <c r="OM846" s="25"/>
      <c r="ON846" s="25"/>
      <c r="OO846" s="25"/>
      <c r="OP846" s="25"/>
      <c r="OQ846" s="25"/>
      <c r="OR846" s="25"/>
      <c r="OS846" s="25"/>
      <c r="OT846" s="25"/>
      <c r="OU846" s="25"/>
      <c r="OV846" s="25"/>
      <c r="OW846" s="25"/>
      <c r="OX846" s="25"/>
      <c r="OY846" s="25"/>
      <c r="OZ846" s="25"/>
      <c r="PA846" s="25"/>
      <c r="PB846" s="25"/>
      <c r="PC846" s="25"/>
      <c r="PD846" s="25"/>
      <c r="PE846" s="25"/>
    </row>
    <row r="847" spans="1:42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  <c r="FL847" s="25"/>
      <c r="FM847" s="25"/>
      <c r="FN847" s="25"/>
      <c r="FO847" s="25"/>
      <c r="FP847" s="25"/>
      <c r="FQ847" s="25"/>
      <c r="FR847" s="25"/>
      <c r="FS847" s="25"/>
      <c r="FT847" s="25"/>
      <c r="FU847" s="25"/>
      <c r="FV847" s="25"/>
      <c r="FW847" s="25"/>
      <c r="FX847" s="25"/>
      <c r="FY847" s="25"/>
      <c r="FZ847" s="25"/>
      <c r="GA847" s="25"/>
      <c r="GB847" s="25"/>
      <c r="GC847" s="25"/>
      <c r="GD847" s="25"/>
      <c r="GE847" s="25"/>
      <c r="GF847" s="25"/>
      <c r="GG847" s="25"/>
      <c r="GH847" s="25"/>
      <c r="GI847" s="25"/>
      <c r="GJ847" s="25"/>
      <c r="GK847" s="25"/>
      <c r="GL847" s="25"/>
      <c r="GM847" s="25"/>
      <c r="GN847" s="25"/>
      <c r="GO847" s="25"/>
      <c r="GP847" s="25"/>
      <c r="GQ847" s="25"/>
      <c r="GR847" s="25"/>
      <c r="GS847" s="25"/>
      <c r="GT847" s="25"/>
      <c r="GU847" s="25"/>
      <c r="GV847" s="25"/>
      <c r="GW847" s="25"/>
      <c r="GX847" s="25"/>
      <c r="GY847" s="25"/>
      <c r="GZ847" s="25"/>
      <c r="HA847" s="25"/>
      <c r="HB847" s="25"/>
      <c r="HC847" s="25"/>
      <c r="HD847" s="25"/>
      <c r="HE847" s="25"/>
      <c r="HF847" s="25"/>
      <c r="HG847" s="25"/>
      <c r="HH847" s="25"/>
      <c r="HI847" s="25"/>
      <c r="HJ847" s="25"/>
      <c r="HK847" s="25"/>
      <c r="HL847" s="25"/>
      <c r="HM847" s="25"/>
      <c r="HN847" s="25"/>
      <c r="HO847" s="25"/>
      <c r="HP847" s="25"/>
      <c r="HQ847" s="25"/>
      <c r="HR847" s="25"/>
      <c r="HS847" s="25"/>
      <c r="HT847" s="25"/>
      <c r="HU847" s="25"/>
      <c r="HV847" s="25"/>
      <c r="HW847" s="25"/>
      <c r="HX847" s="25"/>
      <c r="HY847" s="25"/>
      <c r="HZ847" s="25"/>
      <c r="IA847" s="25"/>
      <c r="IB847" s="25"/>
      <c r="IC847" s="25"/>
      <c r="ID847" s="25"/>
      <c r="IE847" s="25"/>
      <c r="IF847" s="25"/>
      <c r="IG847" s="25"/>
      <c r="IH847" s="25"/>
      <c r="II847" s="25"/>
      <c r="IJ847" s="25"/>
      <c r="IK847" s="25"/>
      <c r="IL847" s="25"/>
      <c r="IM847" s="25"/>
      <c r="IN847" s="25"/>
      <c r="IO847" s="25"/>
      <c r="IP847" s="25"/>
      <c r="IQ847" s="25"/>
      <c r="IR847" s="25"/>
      <c r="IS847" s="25"/>
      <c r="IT847" s="25"/>
      <c r="IU847" s="25"/>
      <c r="IV847" s="25"/>
      <c r="IW847" s="25"/>
      <c r="IX847" s="25"/>
      <c r="IY847" s="25"/>
      <c r="IZ847" s="25"/>
      <c r="JA847" s="25"/>
      <c r="JB847" s="25"/>
      <c r="JC847" s="25"/>
      <c r="JD847" s="25"/>
      <c r="JE847" s="25"/>
      <c r="JF847" s="25"/>
      <c r="JG847" s="25"/>
      <c r="JH847" s="25"/>
      <c r="JI847" s="25"/>
      <c r="JJ847" s="25"/>
      <c r="JK847" s="25"/>
      <c r="JL847" s="25"/>
      <c r="JM847" s="25"/>
      <c r="JN847" s="25"/>
      <c r="JO847" s="25"/>
      <c r="JP847" s="25"/>
      <c r="JQ847" s="25"/>
      <c r="JR847" s="25"/>
      <c r="JS847" s="25"/>
      <c r="JT847" s="25"/>
      <c r="JU847" s="25"/>
      <c r="JV847" s="25"/>
      <c r="JW847" s="25"/>
      <c r="JX847" s="25"/>
      <c r="JY847" s="25"/>
      <c r="JZ847" s="25"/>
      <c r="KA847" s="25"/>
      <c r="KB847" s="25"/>
      <c r="KC847" s="25"/>
      <c r="KD847" s="25"/>
      <c r="KE847" s="25"/>
      <c r="KF847" s="25"/>
      <c r="KG847" s="25"/>
      <c r="KH847" s="25"/>
      <c r="KI847" s="25"/>
      <c r="KJ847" s="25"/>
      <c r="KK847" s="25"/>
      <c r="KL847" s="25"/>
      <c r="KM847" s="25"/>
      <c r="KN847" s="25"/>
      <c r="KO847" s="25"/>
      <c r="KP847" s="25"/>
      <c r="KQ847" s="25"/>
      <c r="KR847" s="25"/>
      <c r="KS847" s="25"/>
      <c r="KT847" s="25"/>
      <c r="KU847" s="25"/>
      <c r="KV847" s="25"/>
      <c r="KW847" s="25"/>
      <c r="KX847" s="25"/>
      <c r="KY847" s="25"/>
      <c r="KZ847" s="25"/>
      <c r="LA847" s="25"/>
      <c r="LB847" s="25"/>
      <c r="LC847" s="25"/>
      <c r="LD847" s="25"/>
      <c r="LE847" s="25"/>
      <c r="LF847" s="25"/>
      <c r="LG847" s="25"/>
      <c r="LH847" s="25"/>
      <c r="LI847" s="25"/>
      <c r="LJ847" s="25"/>
      <c r="LK847" s="25"/>
      <c r="LL847" s="25"/>
      <c r="LM847" s="25"/>
      <c r="LN847" s="25"/>
      <c r="LO847" s="25"/>
      <c r="LP847" s="25"/>
      <c r="LQ847" s="25"/>
      <c r="LR847" s="25"/>
      <c r="LS847" s="25"/>
      <c r="LT847" s="25"/>
      <c r="LU847" s="25"/>
      <c r="LV847" s="25"/>
      <c r="LW847" s="25"/>
      <c r="LX847" s="25"/>
      <c r="LY847" s="25"/>
      <c r="LZ847" s="25"/>
      <c r="MA847" s="25"/>
      <c r="MB847" s="25"/>
      <c r="MC847" s="25"/>
      <c r="MD847" s="25"/>
      <c r="ME847" s="25"/>
      <c r="MF847" s="25"/>
      <c r="MG847" s="25"/>
      <c r="MH847" s="25"/>
      <c r="MI847" s="25"/>
      <c r="MJ847" s="25"/>
      <c r="MK847" s="25"/>
      <c r="ML847" s="25"/>
      <c r="MM847" s="25"/>
      <c r="MN847" s="25"/>
      <c r="MO847" s="25"/>
      <c r="MP847" s="25"/>
      <c r="MQ847" s="25"/>
      <c r="MR847" s="25"/>
      <c r="MS847" s="25"/>
      <c r="MT847" s="25"/>
      <c r="MU847" s="25"/>
      <c r="MV847" s="25"/>
      <c r="MW847" s="25"/>
      <c r="MX847" s="25"/>
      <c r="MY847" s="25"/>
      <c r="MZ847" s="25"/>
      <c r="NA847" s="25"/>
      <c r="NB847" s="25"/>
      <c r="NC847" s="25"/>
      <c r="ND847" s="25"/>
      <c r="NE847" s="25"/>
      <c r="NF847" s="25"/>
      <c r="NG847" s="25"/>
      <c r="NH847" s="25"/>
      <c r="NI847" s="25"/>
      <c r="NJ847" s="25"/>
      <c r="NK847" s="25"/>
      <c r="NL847" s="25"/>
      <c r="NM847" s="25"/>
      <c r="NN847" s="25"/>
      <c r="NO847" s="25"/>
      <c r="NP847" s="25"/>
      <c r="NQ847" s="25"/>
      <c r="NR847" s="25"/>
      <c r="NS847" s="25"/>
      <c r="NT847" s="25"/>
      <c r="NU847" s="25"/>
      <c r="NV847" s="25"/>
      <c r="NW847" s="25"/>
      <c r="NX847" s="25"/>
      <c r="NY847" s="25"/>
      <c r="NZ847" s="25"/>
      <c r="OA847" s="25"/>
      <c r="OB847" s="25"/>
      <c r="OC847" s="25"/>
      <c r="OD847" s="25"/>
      <c r="OE847" s="25"/>
      <c r="OF847" s="25"/>
      <c r="OG847" s="25"/>
      <c r="OH847" s="25"/>
      <c r="OI847" s="25"/>
      <c r="OJ847" s="25"/>
      <c r="OK847" s="25"/>
      <c r="OL847" s="25"/>
      <c r="OM847" s="25"/>
      <c r="ON847" s="25"/>
      <c r="OO847" s="25"/>
      <c r="OP847" s="25"/>
      <c r="OQ847" s="25"/>
      <c r="OR847" s="25"/>
      <c r="OS847" s="25"/>
      <c r="OT847" s="25"/>
      <c r="OU847" s="25"/>
      <c r="OV847" s="25"/>
      <c r="OW847" s="25"/>
      <c r="OX847" s="25"/>
      <c r="OY847" s="25"/>
      <c r="OZ847" s="25"/>
      <c r="PA847" s="25"/>
      <c r="PB847" s="25"/>
      <c r="PC847" s="25"/>
      <c r="PD847" s="25"/>
      <c r="PE847" s="25"/>
    </row>
    <row r="848" spans="1:42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  <c r="FZ848" s="25"/>
      <c r="GA848" s="25"/>
      <c r="GB848" s="25"/>
      <c r="GC848" s="25"/>
      <c r="GD848" s="25"/>
      <c r="GE848" s="25"/>
      <c r="GF848" s="25"/>
      <c r="GG848" s="25"/>
      <c r="GH848" s="25"/>
      <c r="GI848" s="25"/>
      <c r="GJ848" s="25"/>
      <c r="GK848" s="25"/>
      <c r="GL848" s="25"/>
      <c r="GM848" s="25"/>
      <c r="GN848" s="25"/>
      <c r="GO848" s="25"/>
      <c r="GP848" s="25"/>
      <c r="GQ848" s="25"/>
      <c r="GR848" s="25"/>
      <c r="GS848" s="25"/>
      <c r="GT848" s="25"/>
      <c r="GU848" s="25"/>
      <c r="GV848" s="25"/>
      <c r="GW848" s="25"/>
      <c r="GX848" s="25"/>
      <c r="GY848" s="25"/>
      <c r="GZ848" s="25"/>
      <c r="HA848" s="25"/>
      <c r="HB848" s="25"/>
      <c r="HC848" s="25"/>
      <c r="HD848" s="25"/>
      <c r="HE848" s="25"/>
      <c r="HF848" s="25"/>
      <c r="HG848" s="25"/>
      <c r="HH848" s="25"/>
      <c r="HI848" s="25"/>
      <c r="HJ848" s="25"/>
      <c r="HK848" s="25"/>
      <c r="HL848" s="25"/>
      <c r="HM848" s="25"/>
      <c r="HN848" s="25"/>
      <c r="HO848" s="25"/>
      <c r="HP848" s="25"/>
      <c r="HQ848" s="25"/>
      <c r="HR848" s="25"/>
      <c r="HS848" s="25"/>
      <c r="HT848" s="25"/>
      <c r="HU848" s="25"/>
      <c r="HV848" s="25"/>
      <c r="HW848" s="25"/>
      <c r="HX848" s="25"/>
      <c r="HY848" s="25"/>
      <c r="HZ848" s="25"/>
      <c r="IA848" s="25"/>
      <c r="IB848" s="25"/>
      <c r="IC848" s="25"/>
      <c r="ID848" s="25"/>
      <c r="IE848" s="25"/>
      <c r="IF848" s="25"/>
      <c r="IG848" s="25"/>
      <c r="IH848" s="25"/>
      <c r="II848" s="25"/>
      <c r="IJ848" s="25"/>
      <c r="IK848" s="25"/>
      <c r="IL848" s="25"/>
      <c r="IM848" s="25"/>
      <c r="IN848" s="25"/>
      <c r="IO848" s="25"/>
      <c r="IP848" s="25"/>
      <c r="IQ848" s="25"/>
      <c r="IR848" s="25"/>
      <c r="IS848" s="25"/>
      <c r="IT848" s="25"/>
      <c r="IU848" s="25"/>
      <c r="IV848" s="25"/>
      <c r="IW848" s="25"/>
      <c r="IX848" s="25"/>
      <c r="IY848" s="25"/>
      <c r="IZ848" s="25"/>
      <c r="JA848" s="25"/>
      <c r="JB848" s="25"/>
      <c r="JC848" s="25"/>
      <c r="JD848" s="25"/>
      <c r="JE848" s="25"/>
      <c r="JF848" s="25"/>
      <c r="JG848" s="25"/>
      <c r="JH848" s="25"/>
      <c r="JI848" s="25"/>
      <c r="JJ848" s="25"/>
      <c r="JK848" s="25"/>
      <c r="JL848" s="25"/>
      <c r="JM848" s="25"/>
      <c r="JN848" s="25"/>
      <c r="JO848" s="25"/>
      <c r="JP848" s="25"/>
      <c r="JQ848" s="25"/>
      <c r="JR848" s="25"/>
      <c r="JS848" s="25"/>
      <c r="JT848" s="25"/>
      <c r="JU848" s="25"/>
      <c r="JV848" s="25"/>
      <c r="JW848" s="25"/>
      <c r="JX848" s="25"/>
      <c r="JY848" s="25"/>
      <c r="JZ848" s="25"/>
      <c r="KA848" s="25"/>
      <c r="KB848" s="25"/>
      <c r="KC848" s="25"/>
      <c r="KD848" s="25"/>
      <c r="KE848" s="25"/>
      <c r="KF848" s="25"/>
      <c r="KG848" s="25"/>
      <c r="KH848" s="25"/>
      <c r="KI848" s="25"/>
      <c r="KJ848" s="25"/>
      <c r="KK848" s="25"/>
      <c r="KL848" s="25"/>
      <c r="KM848" s="25"/>
      <c r="KN848" s="25"/>
      <c r="KO848" s="25"/>
      <c r="KP848" s="25"/>
      <c r="KQ848" s="25"/>
      <c r="KR848" s="25"/>
      <c r="KS848" s="25"/>
      <c r="KT848" s="25"/>
      <c r="KU848" s="25"/>
      <c r="KV848" s="25"/>
      <c r="KW848" s="25"/>
      <c r="KX848" s="25"/>
      <c r="KY848" s="25"/>
      <c r="KZ848" s="25"/>
      <c r="LA848" s="25"/>
      <c r="LB848" s="25"/>
      <c r="LC848" s="25"/>
      <c r="LD848" s="25"/>
      <c r="LE848" s="25"/>
      <c r="LF848" s="25"/>
      <c r="LG848" s="25"/>
      <c r="LH848" s="25"/>
      <c r="LI848" s="25"/>
      <c r="LJ848" s="25"/>
      <c r="LK848" s="25"/>
      <c r="LL848" s="25"/>
      <c r="LM848" s="25"/>
      <c r="LN848" s="25"/>
      <c r="LO848" s="25"/>
      <c r="LP848" s="25"/>
      <c r="LQ848" s="25"/>
      <c r="LR848" s="25"/>
      <c r="LS848" s="25"/>
      <c r="LT848" s="25"/>
      <c r="LU848" s="25"/>
      <c r="LV848" s="25"/>
      <c r="LW848" s="25"/>
      <c r="LX848" s="25"/>
      <c r="LY848" s="25"/>
      <c r="LZ848" s="25"/>
      <c r="MA848" s="25"/>
      <c r="MB848" s="25"/>
      <c r="MC848" s="25"/>
      <c r="MD848" s="25"/>
      <c r="ME848" s="25"/>
      <c r="MF848" s="25"/>
      <c r="MG848" s="25"/>
      <c r="MH848" s="25"/>
      <c r="MI848" s="25"/>
      <c r="MJ848" s="25"/>
      <c r="MK848" s="25"/>
      <c r="ML848" s="25"/>
      <c r="MM848" s="25"/>
      <c r="MN848" s="25"/>
      <c r="MO848" s="25"/>
      <c r="MP848" s="25"/>
      <c r="MQ848" s="25"/>
      <c r="MR848" s="25"/>
      <c r="MS848" s="25"/>
      <c r="MT848" s="25"/>
      <c r="MU848" s="25"/>
      <c r="MV848" s="25"/>
      <c r="MW848" s="25"/>
      <c r="MX848" s="25"/>
      <c r="MY848" s="25"/>
      <c r="MZ848" s="25"/>
      <c r="NA848" s="25"/>
      <c r="NB848" s="25"/>
      <c r="NC848" s="25"/>
      <c r="ND848" s="25"/>
      <c r="NE848" s="25"/>
      <c r="NF848" s="25"/>
      <c r="NG848" s="25"/>
      <c r="NH848" s="25"/>
      <c r="NI848" s="25"/>
      <c r="NJ848" s="25"/>
      <c r="NK848" s="25"/>
      <c r="NL848" s="25"/>
      <c r="NM848" s="25"/>
      <c r="NN848" s="25"/>
      <c r="NO848" s="25"/>
      <c r="NP848" s="25"/>
      <c r="NQ848" s="25"/>
      <c r="NR848" s="25"/>
      <c r="NS848" s="25"/>
      <c r="NT848" s="25"/>
      <c r="NU848" s="25"/>
      <c r="NV848" s="25"/>
      <c r="NW848" s="25"/>
      <c r="NX848" s="25"/>
      <c r="NY848" s="25"/>
      <c r="NZ848" s="25"/>
      <c r="OA848" s="25"/>
      <c r="OB848" s="25"/>
      <c r="OC848" s="25"/>
      <c r="OD848" s="25"/>
      <c r="OE848" s="25"/>
      <c r="OF848" s="25"/>
      <c r="OG848" s="25"/>
      <c r="OH848" s="25"/>
      <c r="OI848" s="25"/>
      <c r="OJ848" s="25"/>
      <c r="OK848" s="25"/>
      <c r="OL848" s="25"/>
      <c r="OM848" s="25"/>
      <c r="ON848" s="25"/>
      <c r="OO848" s="25"/>
      <c r="OP848" s="25"/>
      <c r="OQ848" s="25"/>
      <c r="OR848" s="25"/>
      <c r="OS848" s="25"/>
      <c r="OT848" s="25"/>
      <c r="OU848" s="25"/>
      <c r="OV848" s="25"/>
      <c r="OW848" s="25"/>
      <c r="OX848" s="25"/>
      <c r="OY848" s="25"/>
      <c r="OZ848" s="25"/>
      <c r="PA848" s="25"/>
      <c r="PB848" s="25"/>
      <c r="PC848" s="25"/>
      <c r="PD848" s="25"/>
      <c r="PE848" s="25"/>
    </row>
    <row r="849" spans="1:42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  <c r="FZ849" s="25"/>
      <c r="GA849" s="25"/>
      <c r="GB849" s="25"/>
      <c r="GC849" s="25"/>
      <c r="GD849" s="25"/>
      <c r="GE849" s="25"/>
      <c r="GF849" s="25"/>
      <c r="GG849" s="25"/>
      <c r="GH849" s="25"/>
      <c r="GI849" s="25"/>
      <c r="GJ849" s="25"/>
      <c r="GK849" s="25"/>
      <c r="GL849" s="25"/>
      <c r="GM849" s="25"/>
      <c r="GN849" s="25"/>
      <c r="GO849" s="25"/>
      <c r="GP849" s="25"/>
      <c r="GQ849" s="25"/>
      <c r="GR849" s="25"/>
      <c r="GS849" s="25"/>
      <c r="GT849" s="25"/>
      <c r="GU849" s="25"/>
      <c r="GV849" s="25"/>
      <c r="GW849" s="25"/>
      <c r="GX849" s="25"/>
      <c r="GY849" s="25"/>
      <c r="GZ849" s="25"/>
      <c r="HA849" s="25"/>
      <c r="HB849" s="25"/>
      <c r="HC849" s="25"/>
      <c r="HD849" s="25"/>
      <c r="HE849" s="25"/>
      <c r="HF849" s="25"/>
      <c r="HG849" s="25"/>
      <c r="HH849" s="25"/>
      <c r="HI849" s="25"/>
      <c r="HJ849" s="25"/>
      <c r="HK849" s="25"/>
      <c r="HL849" s="25"/>
      <c r="HM849" s="25"/>
      <c r="HN849" s="25"/>
      <c r="HO849" s="25"/>
      <c r="HP849" s="25"/>
      <c r="HQ849" s="25"/>
      <c r="HR849" s="25"/>
      <c r="HS849" s="25"/>
      <c r="HT849" s="25"/>
      <c r="HU849" s="25"/>
      <c r="HV849" s="25"/>
      <c r="HW849" s="25"/>
      <c r="HX849" s="25"/>
      <c r="HY849" s="25"/>
      <c r="HZ849" s="25"/>
      <c r="IA849" s="25"/>
      <c r="IB849" s="25"/>
      <c r="IC849" s="25"/>
      <c r="ID849" s="25"/>
      <c r="IE849" s="25"/>
      <c r="IF849" s="25"/>
      <c r="IG849" s="25"/>
      <c r="IH849" s="25"/>
      <c r="II849" s="25"/>
      <c r="IJ849" s="25"/>
      <c r="IK849" s="25"/>
      <c r="IL849" s="25"/>
      <c r="IM849" s="25"/>
      <c r="IN849" s="25"/>
      <c r="IO849" s="25"/>
      <c r="IP849" s="25"/>
      <c r="IQ849" s="25"/>
      <c r="IR849" s="25"/>
      <c r="IS849" s="25"/>
      <c r="IT849" s="25"/>
      <c r="IU849" s="25"/>
      <c r="IV849" s="25"/>
      <c r="IW849" s="25"/>
      <c r="IX849" s="25"/>
      <c r="IY849" s="25"/>
      <c r="IZ849" s="25"/>
      <c r="JA849" s="25"/>
      <c r="JB849" s="25"/>
      <c r="JC849" s="25"/>
      <c r="JD849" s="25"/>
      <c r="JE849" s="25"/>
      <c r="JF849" s="25"/>
      <c r="JG849" s="25"/>
      <c r="JH849" s="25"/>
      <c r="JI849" s="25"/>
      <c r="JJ849" s="25"/>
      <c r="JK849" s="25"/>
      <c r="JL849" s="25"/>
      <c r="JM849" s="25"/>
      <c r="JN849" s="25"/>
      <c r="JO849" s="25"/>
      <c r="JP849" s="25"/>
      <c r="JQ849" s="25"/>
      <c r="JR849" s="25"/>
      <c r="JS849" s="25"/>
      <c r="JT849" s="25"/>
      <c r="JU849" s="25"/>
      <c r="JV849" s="25"/>
      <c r="JW849" s="25"/>
      <c r="JX849" s="25"/>
      <c r="JY849" s="25"/>
      <c r="JZ849" s="25"/>
      <c r="KA849" s="25"/>
      <c r="KB849" s="25"/>
      <c r="KC849" s="25"/>
      <c r="KD849" s="25"/>
      <c r="KE849" s="25"/>
      <c r="KF849" s="25"/>
      <c r="KG849" s="25"/>
      <c r="KH849" s="25"/>
      <c r="KI849" s="25"/>
      <c r="KJ849" s="25"/>
      <c r="KK849" s="25"/>
      <c r="KL849" s="25"/>
      <c r="KM849" s="25"/>
      <c r="KN849" s="25"/>
      <c r="KO849" s="25"/>
      <c r="KP849" s="25"/>
      <c r="KQ849" s="25"/>
      <c r="KR849" s="25"/>
      <c r="KS849" s="25"/>
      <c r="KT849" s="25"/>
      <c r="KU849" s="25"/>
      <c r="KV849" s="25"/>
      <c r="KW849" s="25"/>
      <c r="KX849" s="25"/>
      <c r="KY849" s="25"/>
      <c r="KZ849" s="25"/>
      <c r="LA849" s="25"/>
      <c r="LB849" s="25"/>
      <c r="LC849" s="25"/>
      <c r="LD849" s="25"/>
      <c r="LE849" s="25"/>
      <c r="LF849" s="25"/>
      <c r="LG849" s="25"/>
      <c r="LH849" s="25"/>
      <c r="LI849" s="25"/>
      <c r="LJ849" s="25"/>
      <c r="LK849" s="25"/>
      <c r="LL849" s="25"/>
      <c r="LM849" s="25"/>
      <c r="LN849" s="25"/>
      <c r="LO849" s="25"/>
      <c r="LP849" s="25"/>
      <c r="LQ849" s="25"/>
      <c r="LR849" s="25"/>
      <c r="LS849" s="25"/>
      <c r="LT849" s="25"/>
      <c r="LU849" s="25"/>
      <c r="LV849" s="25"/>
      <c r="LW849" s="25"/>
      <c r="LX849" s="25"/>
      <c r="LY849" s="25"/>
      <c r="LZ849" s="25"/>
      <c r="MA849" s="25"/>
      <c r="MB849" s="25"/>
      <c r="MC849" s="25"/>
      <c r="MD849" s="25"/>
      <c r="ME849" s="25"/>
      <c r="MF849" s="25"/>
      <c r="MG849" s="25"/>
      <c r="MH849" s="25"/>
      <c r="MI849" s="25"/>
      <c r="MJ849" s="25"/>
      <c r="MK849" s="25"/>
      <c r="ML849" s="25"/>
      <c r="MM849" s="25"/>
      <c r="MN849" s="25"/>
      <c r="MO849" s="25"/>
      <c r="MP849" s="25"/>
      <c r="MQ849" s="25"/>
      <c r="MR849" s="25"/>
      <c r="MS849" s="25"/>
      <c r="MT849" s="25"/>
      <c r="MU849" s="25"/>
      <c r="MV849" s="25"/>
      <c r="MW849" s="25"/>
      <c r="MX849" s="25"/>
      <c r="MY849" s="25"/>
      <c r="MZ849" s="25"/>
      <c r="NA849" s="25"/>
      <c r="NB849" s="25"/>
      <c r="NC849" s="25"/>
      <c r="ND849" s="25"/>
      <c r="NE849" s="25"/>
      <c r="NF849" s="25"/>
      <c r="NG849" s="25"/>
      <c r="NH849" s="25"/>
      <c r="NI849" s="25"/>
      <c r="NJ849" s="25"/>
      <c r="NK849" s="25"/>
      <c r="NL849" s="25"/>
      <c r="NM849" s="25"/>
      <c r="NN849" s="25"/>
      <c r="NO849" s="25"/>
      <c r="NP849" s="25"/>
      <c r="NQ849" s="25"/>
      <c r="NR849" s="25"/>
      <c r="NS849" s="25"/>
      <c r="NT849" s="25"/>
      <c r="NU849" s="25"/>
      <c r="NV849" s="25"/>
      <c r="NW849" s="25"/>
      <c r="NX849" s="25"/>
      <c r="NY849" s="25"/>
      <c r="NZ849" s="25"/>
      <c r="OA849" s="25"/>
      <c r="OB849" s="25"/>
      <c r="OC849" s="25"/>
      <c r="OD849" s="25"/>
      <c r="OE849" s="25"/>
      <c r="OF849" s="25"/>
      <c r="OG849" s="25"/>
      <c r="OH849" s="25"/>
      <c r="OI849" s="25"/>
      <c r="OJ849" s="25"/>
      <c r="OK849" s="25"/>
      <c r="OL849" s="25"/>
      <c r="OM849" s="25"/>
      <c r="ON849" s="25"/>
      <c r="OO849" s="25"/>
      <c r="OP849" s="25"/>
      <c r="OQ849" s="25"/>
      <c r="OR849" s="25"/>
      <c r="OS849" s="25"/>
      <c r="OT849" s="25"/>
      <c r="OU849" s="25"/>
      <c r="OV849" s="25"/>
      <c r="OW849" s="25"/>
      <c r="OX849" s="25"/>
      <c r="OY849" s="25"/>
      <c r="OZ849" s="25"/>
      <c r="PA849" s="25"/>
      <c r="PB849" s="25"/>
      <c r="PC849" s="25"/>
      <c r="PD849" s="25"/>
      <c r="PE849" s="25"/>
    </row>
    <row r="850" spans="1:42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  <c r="HL850" s="25"/>
      <c r="HM850" s="25"/>
      <c r="HN850" s="25"/>
      <c r="HO850" s="25"/>
      <c r="HP850" s="25"/>
      <c r="HQ850" s="25"/>
      <c r="HR850" s="25"/>
      <c r="HS850" s="25"/>
      <c r="HT850" s="25"/>
      <c r="HU850" s="25"/>
      <c r="HV850" s="25"/>
      <c r="HW850" s="25"/>
      <c r="HX850" s="25"/>
      <c r="HY850" s="25"/>
      <c r="HZ850" s="25"/>
      <c r="IA850" s="25"/>
      <c r="IB850" s="25"/>
      <c r="IC850" s="25"/>
      <c r="ID850" s="25"/>
      <c r="IE850" s="25"/>
      <c r="IF850" s="25"/>
      <c r="IG850" s="25"/>
      <c r="IH850" s="25"/>
      <c r="II850" s="25"/>
      <c r="IJ850" s="25"/>
      <c r="IK850" s="25"/>
      <c r="IL850" s="25"/>
      <c r="IM850" s="25"/>
      <c r="IN850" s="25"/>
      <c r="IO850" s="25"/>
      <c r="IP850" s="25"/>
      <c r="IQ850" s="25"/>
      <c r="IR850" s="25"/>
      <c r="IS850" s="25"/>
      <c r="IT850" s="25"/>
      <c r="IU850" s="25"/>
      <c r="IV850" s="25"/>
      <c r="IW850" s="25"/>
      <c r="IX850" s="25"/>
      <c r="IY850" s="25"/>
      <c r="IZ850" s="25"/>
      <c r="JA850" s="25"/>
      <c r="JB850" s="25"/>
      <c r="JC850" s="25"/>
      <c r="JD850" s="25"/>
      <c r="JE850" s="25"/>
      <c r="JF850" s="25"/>
      <c r="JG850" s="25"/>
      <c r="JH850" s="25"/>
      <c r="JI850" s="25"/>
      <c r="JJ850" s="25"/>
      <c r="JK850" s="25"/>
      <c r="JL850" s="25"/>
      <c r="JM850" s="25"/>
      <c r="JN850" s="25"/>
      <c r="JO850" s="25"/>
      <c r="JP850" s="25"/>
      <c r="JQ850" s="25"/>
      <c r="JR850" s="25"/>
      <c r="JS850" s="25"/>
      <c r="JT850" s="25"/>
      <c r="JU850" s="25"/>
      <c r="JV850" s="25"/>
      <c r="JW850" s="25"/>
      <c r="JX850" s="25"/>
      <c r="JY850" s="25"/>
      <c r="JZ850" s="25"/>
      <c r="KA850" s="25"/>
      <c r="KB850" s="25"/>
      <c r="KC850" s="25"/>
      <c r="KD850" s="25"/>
      <c r="KE850" s="25"/>
      <c r="KF850" s="25"/>
      <c r="KG850" s="25"/>
      <c r="KH850" s="25"/>
      <c r="KI850" s="25"/>
      <c r="KJ850" s="25"/>
      <c r="KK850" s="25"/>
      <c r="KL850" s="25"/>
      <c r="KM850" s="25"/>
      <c r="KN850" s="25"/>
      <c r="KO850" s="25"/>
      <c r="KP850" s="25"/>
      <c r="KQ850" s="25"/>
      <c r="KR850" s="25"/>
      <c r="KS850" s="25"/>
      <c r="KT850" s="25"/>
      <c r="KU850" s="25"/>
      <c r="KV850" s="25"/>
      <c r="KW850" s="25"/>
      <c r="KX850" s="25"/>
      <c r="KY850" s="25"/>
      <c r="KZ850" s="25"/>
      <c r="LA850" s="25"/>
      <c r="LB850" s="25"/>
      <c r="LC850" s="25"/>
      <c r="LD850" s="25"/>
      <c r="LE850" s="25"/>
      <c r="LF850" s="25"/>
      <c r="LG850" s="25"/>
      <c r="LH850" s="25"/>
      <c r="LI850" s="25"/>
      <c r="LJ850" s="25"/>
      <c r="LK850" s="25"/>
      <c r="LL850" s="25"/>
      <c r="LM850" s="25"/>
      <c r="LN850" s="25"/>
      <c r="LO850" s="25"/>
      <c r="LP850" s="25"/>
      <c r="LQ850" s="25"/>
      <c r="LR850" s="25"/>
      <c r="LS850" s="25"/>
      <c r="LT850" s="25"/>
      <c r="LU850" s="25"/>
      <c r="LV850" s="25"/>
      <c r="LW850" s="25"/>
      <c r="LX850" s="25"/>
      <c r="LY850" s="25"/>
      <c r="LZ850" s="25"/>
      <c r="MA850" s="25"/>
      <c r="MB850" s="25"/>
      <c r="MC850" s="25"/>
      <c r="MD850" s="25"/>
      <c r="ME850" s="25"/>
      <c r="MF850" s="25"/>
      <c r="MG850" s="25"/>
      <c r="MH850" s="25"/>
      <c r="MI850" s="25"/>
      <c r="MJ850" s="25"/>
      <c r="MK850" s="25"/>
      <c r="ML850" s="25"/>
      <c r="MM850" s="25"/>
      <c r="MN850" s="25"/>
      <c r="MO850" s="25"/>
      <c r="MP850" s="25"/>
      <c r="MQ850" s="25"/>
      <c r="MR850" s="25"/>
      <c r="MS850" s="25"/>
      <c r="MT850" s="25"/>
      <c r="MU850" s="25"/>
      <c r="MV850" s="25"/>
      <c r="MW850" s="25"/>
      <c r="MX850" s="25"/>
      <c r="MY850" s="25"/>
      <c r="MZ850" s="25"/>
      <c r="NA850" s="25"/>
      <c r="NB850" s="25"/>
      <c r="NC850" s="25"/>
      <c r="ND850" s="25"/>
      <c r="NE850" s="25"/>
      <c r="NF850" s="25"/>
      <c r="NG850" s="25"/>
      <c r="NH850" s="25"/>
      <c r="NI850" s="25"/>
      <c r="NJ850" s="25"/>
      <c r="NK850" s="25"/>
      <c r="NL850" s="25"/>
      <c r="NM850" s="25"/>
      <c r="NN850" s="25"/>
      <c r="NO850" s="25"/>
      <c r="NP850" s="25"/>
      <c r="NQ850" s="25"/>
      <c r="NR850" s="25"/>
      <c r="NS850" s="25"/>
      <c r="NT850" s="25"/>
      <c r="NU850" s="25"/>
      <c r="NV850" s="25"/>
      <c r="NW850" s="25"/>
      <c r="NX850" s="25"/>
      <c r="NY850" s="25"/>
      <c r="NZ850" s="25"/>
      <c r="OA850" s="25"/>
      <c r="OB850" s="25"/>
      <c r="OC850" s="25"/>
      <c r="OD850" s="25"/>
      <c r="OE850" s="25"/>
      <c r="OF850" s="25"/>
      <c r="OG850" s="25"/>
      <c r="OH850" s="25"/>
      <c r="OI850" s="25"/>
      <c r="OJ850" s="25"/>
      <c r="OK850" s="25"/>
      <c r="OL850" s="25"/>
      <c r="OM850" s="25"/>
      <c r="ON850" s="25"/>
      <c r="OO850" s="25"/>
      <c r="OP850" s="25"/>
      <c r="OQ850" s="25"/>
      <c r="OR850" s="25"/>
      <c r="OS850" s="25"/>
      <c r="OT850" s="25"/>
      <c r="OU850" s="25"/>
      <c r="OV850" s="25"/>
      <c r="OW850" s="25"/>
      <c r="OX850" s="25"/>
      <c r="OY850" s="25"/>
      <c r="OZ850" s="25"/>
      <c r="PA850" s="25"/>
      <c r="PB850" s="25"/>
      <c r="PC850" s="25"/>
      <c r="PD850" s="25"/>
      <c r="PE850" s="25"/>
    </row>
    <row r="851" spans="1:42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  <c r="FL851" s="25"/>
      <c r="FM851" s="25"/>
      <c r="FN851" s="25"/>
      <c r="FO851" s="25"/>
      <c r="FP851" s="25"/>
      <c r="FQ851" s="25"/>
      <c r="FR851" s="25"/>
      <c r="FS851" s="25"/>
      <c r="FT851" s="25"/>
      <c r="FU851" s="25"/>
      <c r="FV851" s="25"/>
      <c r="FW851" s="25"/>
      <c r="FX851" s="25"/>
      <c r="FY851" s="25"/>
      <c r="FZ851" s="25"/>
      <c r="GA851" s="25"/>
      <c r="GB851" s="25"/>
      <c r="GC851" s="25"/>
      <c r="GD851" s="25"/>
      <c r="GE851" s="25"/>
      <c r="GF851" s="25"/>
      <c r="GG851" s="25"/>
      <c r="GH851" s="25"/>
      <c r="GI851" s="25"/>
      <c r="GJ851" s="25"/>
      <c r="GK851" s="25"/>
      <c r="GL851" s="25"/>
      <c r="GM851" s="25"/>
      <c r="GN851" s="25"/>
      <c r="GO851" s="25"/>
      <c r="GP851" s="25"/>
      <c r="GQ851" s="25"/>
      <c r="GR851" s="25"/>
      <c r="GS851" s="25"/>
      <c r="GT851" s="25"/>
      <c r="GU851" s="25"/>
      <c r="GV851" s="25"/>
      <c r="GW851" s="25"/>
      <c r="GX851" s="25"/>
      <c r="GY851" s="25"/>
      <c r="GZ851" s="25"/>
      <c r="HA851" s="25"/>
      <c r="HB851" s="25"/>
      <c r="HC851" s="25"/>
      <c r="HD851" s="25"/>
      <c r="HE851" s="25"/>
      <c r="HF851" s="25"/>
      <c r="HG851" s="25"/>
      <c r="HH851" s="25"/>
      <c r="HI851" s="25"/>
      <c r="HJ851" s="25"/>
      <c r="HK851" s="25"/>
      <c r="HL851" s="25"/>
      <c r="HM851" s="25"/>
      <c r="HN851" s="25"/>
      <c r="HO851" s="25"/>
      <c r="HP851" s="25"/>
      <c r="HQ851" s="25"/>
      <c r="HR851" s="25"/>
      <c r="HS851" s="25"/>
      <c r="HT851" s="25"/>
      <c r="HU851" s="25"/>
      <c r="HV851" s="25"/>
      <c r="HW851" s="25"/>
      <c r="HX851" s="25"/>
      <c r="HY851" s="25"/>
      <c r="HZ851" s="25"/>
      <c r="IA851" s="25"/>
      <c r="IB851" s="25"/>
      <c r="IC851" s="25"/>
      <c r="ID851" s="25"/>
      <c r="IE851" s="25"/>
      <c r="IF851" s="25"/>
      <c r="IG851" s="25"/>
      <c r="IH851" s="25"/>
      <c r="II851" s="25"/>
      <c r="IJ851" s="25"/>
      <c r="IK851" s="25"/>
      <c r="IL851" s="25"/>
      <c r="IM851" s="25"/>
      <c r="IN851" s="25"/>
      <c r="IO851" s="25"/>
      <c r="IP851" s="25"/>
      <c r="IQ851" s="25"/>
      <c r="IR851" s="25"/>
      <c r="IS851" s="25"/>
      <c r="IT851" s="25"/>
      <c r="IU851" s="25"/>
      <c r="IV851" s="25"/>
      <c r="IW851" s="25"/>
      <c r="IX851" s="25"/>
      <c r="IY851" s="25"/>
      <c r="IZ851" s="25"/>
      <c r="JA851" s="25"/>
      <c r="JB851" s="25"/>
      <c r="JC851" s="25"/>
      <c r="JD851" s="25"/>
      <c r="JE851" s="25"/>
      <c r="JF851" s="25"/>
      <c r="JG851" s="25"/>
      <c r="JH851" s="25"/>
      <c r="JI851" s="25"/>
      <c r="JJ851" s="25"/>
      <c r="JK851" s="25"/>
      <c r="JL851" s="25"/>
      <c r="JM851" s="25"/>
      <c r="JN851" s="25"/>
      <c r="JO851" s="25"/>
      <c r="JP851" s="25"/>
      <c r="JQ851" s="25"/>
      <c r="JR851" s="25"/>
      <c r="JS851" s="25"/>
      <c r="JT851" s="25"/>
      <c r="JU851" s="25"/>
      <c r="JV851" s="25"/>
      <c r="JW851" s="25"/>
      <c r="JX851" s="25"/>
      <c r="JY851" s="25"/>
      <c r="JZ851" s="25"/>
      <c r="KA851" s="25"/>
      <c r="KB851" s="25"/>
      <c r="KC851" s="25"/>
      <c r="KD851" s="25"/>
      <c r="KE851" s="25"/>
      <c r="KF851" s="25"/>
      <c r="KG851" s="25"/>
      <c r="KH851" s="25"/>
      <c r="KI851" s="25"/>
      <c r="KJ851" s="25"/>
      <c r="KK851" s="25"/>
      <c r="KL851" s="25"/>
      <c r="KM851" s="25"/>
      <c r="KN851" s="25"/>
      <c r="KO851" s="25"/>
      <c r="KP851" s="25"/>
      <c r="KQ851" s="25"/>
      <c r="KR851" s="25"/>
      <c r="KS851" s="25"/>
      <c r="KT851" s="25"/>
      <c r="KU851" s="25"/>
      <c r="KV851" s="25"/>
      <c r="KW851" s="25"/>
      <c r="KX851" s="25"/>
      <c r="KY851" s="25"/>
      <c r="KZ851" s="25"/>
      <c r="LA851" s="25"/>
      <c r="LB851" s="25"/>
      <c r="LC851" s="25"/>
      <c r="LD851" s="25"/>
      <c r="LE851" s="25"/>
      <c r="LF851" s="25"/>
      <c r="LG851" s="25"/>
      <c r="LH851" s="25"/>
      <c r="LI851" s="25"/>
      <c r="LJ851" s="25"/>
      <c r="LK851" s="25"/>
      <c r="LL851" s="25"/>
      <c r="LM851" s="25"/>
      <c r="LN851" s="25"/>
      <c r="LO851" s="25"/>
      <c r="LP851" s="25"/>
      <c r="LQ851" s="25"/>
      <c r="LR851" s="25"/>
      <c r="LS851" s="25"/>
      <c r="LT851" s="25"/>
      <c r="LU851" s="25"/>
      <c r="LV851" s="25"/>
      <c r="LW851" s="25"/>
      <c r="LX851" s="25"/>
      <c r="LY851" s="25"/>
      <c r="LZ851" s="25"/>
      <c r="MA851" s="25"/>
      <c r="MB851" s="25"/>
      <c r="MC851" s="25"/>
      <c r="MD851" s="25"/>
      <c r="ME851" s="25"/>
      <c r="MF851" s="25"/>
      <c r="MG851" s="25"/>
      <c r="MH851" s="25"/>
      <c r="MI851" s="25"/>
      <c r="MJ851" s="25"/>
      <c r="MK851" s="25"/>
      <c r="ML851" s="25"/>
      <c r="MM851" s="25"/>
      <c r="MN851" s="25"/>
      <c r="MO851" s="25"/>
      <c r="MP851" s="25"/>
      <c r="MQ851" s="25"/>
      <c r="MR851" s="25"/>
      <c r="MS851" s="25"/>
      <c r="MT851" s="25"/>
      <c r="MU851" s="25"/>
      <c r="MV851" s="25"/>
      <c r="MW851" s="25"/>
      <c r="MX851" s="25"/>
      <c r="MY851" s="25"/>
      <c r="MZ851" s="25"/>
      <c r="NA851" s="25"/>
      <c r="NB851" s="25"/>
      <c r="NC851" s="25"/>
      <c r="ND851" s="25"/>
      <c r="NE851" s="25"/>
      <c r="NF851" s="25"/>
      <c r="NG851" s="25"/>
      <c r="NH851" s="25"/>
      <c r="NI851" s="25"/>
      <c r="NJ851" s="25"/>
      <c r="NK851" s="25"/>
      <c r="NL851" s="25"/>
      <c r="NM851" s="25"/>
      <c r="NN851" s="25"/>
      <c r="NO851" s="25"/>
      <c r="NP851" s="25"/>
      <c r="NQ851" s="25"/>
      <c r="NR851" s="25"/>
      <c r="NS851" s="25"/>
      <c r="NT851" s="25"/>
      <c r="NU851" s="25"/>
      <c r="NV851" s="25"/>
      <c r="NW851" s="25"/>
      <c r="NX851" s="25"/>
      <c r="NY851" s="25"/>
      <c r="NZ851" s="25"/>
      <c r="OA851" s="25"/>
      <c r="OB851" s="25"/>
      <c r="OC851" s="25"/>
      <c r="OD851" s="25"/>
      <c r="OE851" s="25"/>
      <c r="OF851" s="25"/>
      <c r="OG851" s="25"/>
      <c r="OH851" s="25"/>
      <c r="OI851" s="25"/>
      <c r="OJ851" s="25"/>
      <c r="OK851" s="25"/>
      <c r="OL851" s="25"/>
      <c r="OM851" s="25"/>
      <c r="ON851" s="25"/>
      <c r="OO851" s="25"/>
      <c r="OP851" s="25"/>
      <c r="OQ851" s="25"/>
      <c r="OR851" s="25"/>
      <c r="OS851" s="25"/>
      <c r="OT851" s="25"/>
      <c r="OU851" s="25"/>
      <c r="OV851" s="25"/>
      <c r="OW851" s="25"/>
      <c r="OX851" s="25"/>
      <c r="OY851" s="25"/>
      <c r="OZ851" s="25"/>
      <c r="PA851" s="25"/>
      <c r="PB851" s="25"/>
      <c r="PC851" s="25"/>
      <c r="PD851" s="25"/>
      <c r="PE851" s="25"/>
    </row>
    <row r="852" spans="1:42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  <c r="HL852" s="25"/>
      <c r="HM852" s="25"/>
      <c r="HN852" s="25"/>
      <c r="HO852" s="25"/>
      <c r="HP852" s="25"/>
      <c r="HQ852" s="25"/>
      <c r="HR852" s="25"/>
      <c r="HS852" s="25"/>
      <c r="HT852" s="25"/>
      <c r="HU852" s="25"/>
      <c r="HV852" s="25"/>
      <c r="HW852" s="25"/>
      <c r="HX852" s="25"/>
      <c r="HY852" s="25"/>
      <c r="HZ852" s="25"/>
      <c r="IA852" s="25"/>
      <c r="IB852" s="25"/>
      <c r="IC852" s="25"/>
      <c r="ID852" s="25"/>
      <c r="IE852" s="25"/>
      <c r="IF852" s="25"/>
      <c r="IG852" s="25"/>
      <c r="IH852" s="25"/>
      <c r="II852" s="25"/>
      <c r="IJ852" s="25"/>
      <c r="IK852" s="25"/>
      <c r="IL852" s="25"/>
      <c r="IM852" s="25"/>
      <c r="IN852" s="25"/>
      <c r="IO852" s="25"/>
      <c r="IP852" s="25"/>
      <c r="IQ852" s="25"/>
      <c r="IR852" s="25"/>
      <c r="IS852" s="25"/>
      <c r="IT852" s="25"/>
      <c r="IU852" s="25"/>
      <c r="IV852" s="25"/>
      <c r="IW852" s="25"/>
      <c r="IX852" s="25"/>
      <c r="IY852" s="25"/>
      <c r="IZ852" s="25"/>
      <c r="JA852" s="25"/>
      <c r="JB852" s="25"/>
      <c r="JC852" s="25"/>
      <c r="JD852" s="25"/>
      <c r="JE852" s="25"/>
      <c r="JF852" s="25"/>
      <c r="JG852" s="25"/>
      <c r="JH852" s="25"/>
      <c r="JI852" s="25"/>
      <c r="JJ852" s="25"/>
      <c r="JK852" s="25"/>
      <c r="JL852" s="25"/>
      <c r="JM852" s="25"/>
      <c r="JN852" s="25"/>
      <c r="JO852" s="25"/>
      <c r="JP852" s="25"/>
      <c r="JQ852" s="25"/>
      <c r="JR852" s="25"/>
      <c r="JS852" s="25"/>
      <c r="JT852" s="25"/>
      <c r="JU852" s="25"/>
      <c r="JV852" s="25"/>
      <c r="JW852" s="25"/>
      <c r="JX852" s="25"/>
      <c r="JY852" s="25"/>
      <c r="JZ852" s="25"/>
      <c r="KA852" s="25"/>
      <c r="KB852" s="25"/>
      <c r="KC852" s="25"/>
      <c r="KD852" s="25"/>
      <c r="KE852" s="25"/>
      <c r="KF852" s="25"/>
      <c r="KG852" s="25"/>
      <c r="KH852" s="25"/>
      <c r="KI852" s="25"/>
      <c r="KJ852" s="25"/>
      <c r="KK852" s="25"/>
      <c r="KL852" s="25"/>
      <c r="KM852" s="25"/>
      <c r="KN852" s="25"/>
      <c r="KO852" s="25"/>
      <c r="KP852" s="25"/>
      <c r="KQ852" s="25"/>
      <c r="KR852" s="25"/>
      <c r="KS852" s="25"/>
      <c r="KT852" s="25"/>
      <c r="KU852" s="25"/>
      <c r="KV852" s="25"/>
      <c r="KW852" s="25"/>
      <c r="KX852" s="25"/>
      <c r="KY852" s="25"/>
      <c r="KZ852" s="25"/>
      <c r="LA852" s="25"/>
      <c r="LB852" s="25"/>
      <c r="LC852" s="25"/>
      <c r="LD852" s="25"/>
      <c r="LE852" s="25"/>
      <c r="LF852" s="25"/>
      <c r="LG852" s="25"/>
      <c r="LH852" s="25"/>
      <c r="LI852" s="25"/>
      <c r="LJ852" s="25"/>
      <c r="LK852" s="25"/>
      <c r="LL852" s="25"/>
      <c r="LM852" s="25"/>
      <c r="LN852" s="25"/>
      <c r="LO852" s="25"/>
      <c r="LP852" s="25"/>
      <c r="LQ852" s="25"/>
      <c r="LR852" s="25"/>
      <c r="LS852" s="25"/>
      <c r="LT852" s="25"/>
      <c r="LU852" s="25"/>
      <c r="LV852" s="25"/>
      <c r="LW852" s="25"/>
      <c r="LX852" s="25"/>
      <c r="LY852" s="25"/>
      <c r="LZ852" s="25"/>
      <c r="MA852" s="25"/>
      <c r="MB852" s="25"/>
      <c r="MC852" s="25"/>
      <c r="MD852" s="25"/>
      <c r="ME852" s="25"/>
      <c r="MF852" s="25"/>
      <c r="MG852" s="25"/>
      <c r="MH852" s="25"/>
      <c r="MI852" s="25"/>
      <c r="MJ852" s="25"/>
      <c r="MK852" s="25"/>
      <c r="ML852" s="25"/>
      <c r="MM852" s="25"/>
      <c r="MN852" s="25"/>
      <c r="MO852" s="25"/>
      <c r="MP852" s="25"/>
      <c r="MQ852" s="25"/>
      <c r="MR852" s="25"/>
      <c r="MS852" s="25"/>
      <c r="MT852" s="25"/>
      <c r="MU852" s="25"/>
      <c r="MV852" s="25"/>
      <c r="MW852" s="25"/>
      <c r="MX852" s="25"/>
      <c r="MY852" s="25"/>
      <c r="MZ852" s="25"/>
      <c r="NA852" s="25"/>
      <c r="NB852" s="25"/>
      <c r="NC852" s="25"/>
      <c r="ND852" s="25"/>
      <c r="NE852" s="25"/>
      <c r="NF852" s="25"/>
      <c r="NG852" s="25"/>
      <c r="NH852" s="25"/>
      <c r="NI852" s="25"/>
      <c r="NJ852" s="25"/>
      <c r="NK852" s="25"/>
      <c r="NL852" s="25"/>
      <c r="NM852" s="25"/>
      <c r="NN852" s="25"/>
      <c r="NO852" s="25"/>
      <c r="NP852" s="25"/>
      <c r="NQ852" s="25"/>
      <c r="NR852" s="25"/>
      <c r="NS852" s="25"/>
      <c r="NT852" s="25"/>
      <c r="NU852" s="25"/>
      <c r="NV852" s="25"/>
      <c r="NW852" s="25"/>
      <c r="NX852" s="25"/>
      <c r="NY852" s="25"/>
      <c r="NZ852" s="25"/>
      <c r="OA852" s="25"/>
      <c r="OB852" s="25"/>
      <c r="OC852" s="25"/>
      <c r="OD852" s="25"/>
      <c r="OE852" s="25"/>
      <c r="OF852" s="25"/>
      <c r="OG852" s="25"/>
      <c r="OH852" s="25"/>
      <c r="OI852" s="25"/>
      <c r="OJ852" s="25"/>
      <c r="OK852" s="25"/>
      <c r="OL852" s="25"/>
      <c r="OM852" s="25"/>
      <c r="ON852" s="25"/>
      <c r="OO852" s="25"/>
      <c r="OP852" s="25"/>
      <c r="OQ852" s="25"/>
      <c r="OR852" s="25"/>
      <c r="OS852" s="25"/>
      <c r="OT852" s="25"/>
      <c r="OU852" s="25"/>
      <c r="OV852" s="25"/>
      <c r="OW852" s="25"/>
      <c r="OX852" s="25"/>
      <c r="OY852" s="25"/>
      <c r="OZ852" s="25"/>
      <c r="PA852" s="25"/>
      <c r="PB852" s="25"/>
      <c r="PC852" s="25"/>
      <c r="PD852" s="25"/>
      <c r="PE852" s="25"/>
    </row>
    <row r="853" spans="1:42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  <c r="FL853" s="25"/>
      <c r="FM853" s="25"/>
      <c r="FN853" s="25"/>
      <c r="FO853" s="25"/>
      <c r="FP853" s="25"/>
      <c r="FQ853" s="25"/>
      <c r="FR853" s="25"/>
      <c r="FS853" s="25"/>
      <c r="FT853" s="25"/>
      <c r="FU853" s="25"/>
      <c r="FV853" s="25"/>
      <c r="FW853" s="25"/>
      <c r="FX853" s="25"/>
      <c r="FY853" s="25"/>
      <c r="FZ853" s="25"/>
      <c r="GA853" s="25"/>
      <c r="GB853" s="25"/>
      <c r="GC853" s="25"/>
      <c r="GD853" s="25"/>
      <c r="GE853" s="25"/>
      <c r="GF853" s="25"/>
      <c r="GG853" s="25"/>
      <c r="GH853" s="25"/>
      <c r="GI853" s="25"/>
      <c r="GJ853" s="25"/>
      <c r="GK853" s="25"/>
      <c r="GL853" s="25"/>
      <c r="GM853" s="25"/>
      <c r="GN853" s="25"/>
      <c r="GO853" s="25"/>
      <c r="GP853" s="25"/>
      <c r="GQ853" s="25"/>
      <c r="GR853" s="25"/>
      <c r="GS853" s="25"/>
      <c r="GT853" s="25"/>
      <c r="GU853" s="25"/>
      <c r="GV853" s="25"/>
      <c r="GW853" s="25"/>
      <c r="GX853" s="25"/>
      <c r="GY853" s="25"/>
      <c r="GZ853" s="25"/>
      <c r="HA853" s="25"/>
      <c r="HB853" s="25"/>
      <c r="HC853" s="25"/>
      <c r="HD853" s="25"/>
      <c r="HE853" s="25"/>
      <c r="HF853" s="25"/>
      <c r="HG853" s="25"/>
      <c r="HH853" s="25"/>
      <c r="HI853" s="25"/>
      <c r="HJ853" s="25"/>
      <c r="HK853" s="25"/>
      <c r="HL853" s="25"/>
      <c r="HM853" s="25"/>
      <c r="HN853" s="25"/>
      <c r="HO853" s="25"/>
      <c r="HP853" s="25"/>
      <c r="HQ853" s="25"/>
      <c r="HR853" s="25"/>
      <c r="HS853" s="25"/>
      <c r="HT853" s="25"/>
      <c r="HU853" s="25"/>
      <c r="HV853" s="25"/>
      <c r="HW853" s="25"/>
      <c r="HX853" s="25"/>
      <c r="HY853" s="25"/>
      <c r="HZ853" s="25"/>
      <c r="IA853" s="25"/>
      <c r="IB853" s="25"/>
      <c r="IC853" s="25"/>
      <c r="ID853" s="25"/>
      <c r="IE853" s="25"/>
      <c r="IF853" s="25"/>
      <c r="IG853" s="25"/>
      <c r="IH853" s="25"/>
      <c r="II853" s="25"/>
      <c r="IJ853" s="25"/>
      <c r="IK853" s="25"/>
      <c r="IL853" s="25"/>
      <c r="IM853" s="25"/>
      <c r="IN853" s="25"/>
      <c r="IO853" s="25"/>
      <c r="IP853" s="25"/>
      <c r="IQ853" s="25"/>
      <c r="IR853" s="25"/>
      <c r="IS853" s="25"/>
      <c r="IT853" s="25"/>
      <c r="IU853" s="25"/>
      <c r="IV853" s="25"/>
      <c r="IW853" s="25"/>
      <c r="IX853" s="25"/>
      <c r="IY853" s="25"/>
      <c r="IZ853" s="25"/>
      <c r="JA853" s="25"/>
      <c r="JB853" s="25"/>
      <c r="JC853" s="25"/>
      <c r="JD853" s="25"/>
      <c r="JE853" s="25"/>
      <c r="JF853" s="25"/>
      <c r="JG853" s="25"/>
      <c r="JH853" s="25"/>
      <c r="JI853" s="25"/>
      <c r="JJ853" s="25"/>
      <c r="JK853" s="25"/>
      <c r="JL853" s="25"/>
      <c r="JM853" s="25"/>
      <c r="JN853" s="25"/>
      <c r="JO853" s="25"/>
      <c r="JP853" s="25"/>
      <c r="JQ853" s="25"/>
      <c r="JR853" s="25"/>
      <c r="JS853" s="25"/>
      <c r="JT853" s="25"/>
      <c r="JU853" s="25"/>
      <c r="JV853" s="25"/>
      <c r="JW853" s="25"/>
      <c r="JX853" s="25"/>
      <c r="JY853" s="25"/>
      <c r="JZ853" s="25"/>
      <c r="KA853" s="25"/>
      <c r="KB853" s="25"/>
      <c r="KC853" s="25"/>
      <c r="KD853" s="25"/>
      <c r="KE853" s="25"/>
      <c r="KF853" s="25"/>
      <c r="KG853" s="25"/>
      <c r="KH853" s="25"/>
      <c r="KI853" s="25"/>
      <c r="KJ853" s="25"/>
      <c r="KK853" s="25"/>
      <c r="KL853" s="25"/>
      <c r="KM853" s="25"/>
      <c r="KN853" s="25"/>
      <c r="KO853" s="25"/>
      <c r="KP853" s="25"/>
      <c r="KQ853" s="25"/>
      <c r="KR853" s="25"/>
      <c r="KS853" s="25"/>
      <c r="KT853" s="25"/>
      <c r="KU853" s="25"/>
      <c r="KV853" s="25"/>
      <c r="KW853" s="25"/>
      <c r="KX853" s="25"/>
      <c r="KY853" s="25"/>
      <c r="KZ853" s="25"/>
      <c r="LA853" s="25"/>
      <c r="LB853" s="25"/>
      <c r="LC853" s="25"/>
      <c r="LD853" s="25"/>
      <c r="LE853" s="25"/>
      <c r="LF853" s="25"/>
      <c r="LG853" s="25"/>
      <c r="LH853" s="25"/>
      <c r="LI853" s="25"/>
      <c r="LJ853" s="25"/>
      <c r="LK853" s="25"/>
      <c r="LL853" s="25"/>
      <c r="LM853" s="25"/>
      <c r="LN853" s="25"/>
      <c r="LO853" s="25"/>
      <c r="LP853" s="25"/>
      <c r="LQ853" s="25"/>
      <c r="LR853" s="25"/>
      <c r="LS853" s="25"/>
      <c r="LT853" s="25"/>
      <c r="LU853" s="25"/>
      <c r="LV853" s="25"/>
      <c r="LW853" s="25"/>
      <c r="LX853" s="25"/>
      <c r="LY853" s="25"/>
      <c r="LZ853" s="25"/>
      <c r="MA853" s="25"/>
      <c r="MB853" s="25"/>
      <c r="MC853" s="25"/>
      <c r="MD853" s="25"/>
      <c r="ME853" s="25"/>
      <c r="MF853" s="25"/>
      <c r="MG853" s="25"/>
      <c r="MH853" s="25"/>
      <c r="MI853" s="25"/>
      <c r="MJ853" s="25"/>
      <c r="MK853" s="25"/>
      <c r="ML853" s="25"/>
      <c r="MM853" s="25"/>
      <c r="MN853" s="25"/>
      <c r="MO853" s="25"/>
      <c r="MP853" s="25"/>
      <c r="MQ853" s="25"/>
      <c r="MR853" s="25"/>
      <c r="MS853" s="25"/>
      <c r="MT853" s="25"/>
      <c r="MU853" s="25"/>
      <c r="MV853" s="25"/>
      <c r="MW853" s="25"/>
      <c r="MX853" s="25"/>
      <c r="MY853" s="25"/>
      <c r="MZ853" s="25"/>
      <c r="NA853" s="25"/>
      <c r="NB853" s="25"/>
      <c r="NC853" s="25"/>
      <c r="ND853" s="25"/>
      <c r="NE853" s="25"/>
      <c r="NF853" s="25"/>
      <c r="NG853" s="25"/>
      <c r="NH853" s="25"/>
      <c r="NI853" s="25"/>
      <c r="NJ853" s="25"/>
      <c r="NK853" s="25"/>
      <c r="NL853" s="25"/>
      <c r="NM853" s="25"/>
      <c r="NN853" s="25"/>
      <c r="NO853" s="25"/>
      <c r="NP853" s="25"/>
      <c r="NQ853" s="25"/>
      <c r="NR853" s="25"/>
      <c r="NS853" s="25"/>
      <c r="NT853" s="25"/>
      <c r="NU853" s="25"/>
      <c r="NV853" s="25"/>
      <c r="NW853" s="25"/>
      <c r="NX853" s="25"/>
      <c r="NY853" s="25"/>
      <c r="NZ853" s="25"/>
      <c r="OA853" s="25"/>
      <c r="OB853" s="25"/>
      <c r="OC853" s="25"/>
      <c r="OD853" s="25"/>
      <c r="OE853" s="25"/>
      <c r="OF853" s="25"/>
      <c r="OG853" s="25"/>
      <c r="OH853" s="25"/>
      <c r="OI853" s="25"/>
      <c r="OJ853" s="25"/>
      <c r="OK853" s="25"/>
      <c r="OL853" s="25"/>
      <c r="OM853" s="25"/>
      <c r="ON853" s="25"/>
      <c r="OO853" s="25"/>
      <c r="OP853" s="25"/>
      <c r="OQ853" s="25"/>
      <c r="OR853" s="25"/>
      <c r="OS853" s="25"/>
      <c r="OT853" s="25"/>
      <c r="OU853" s="25"/>
      <c r="OV853" s="25"/>
      <c r="OW853" s="25"/>
      <c r="OX853" s="25"/>
      <c r="OY853" s="25"/>
      <c r="OZ853" s="25"/>
      <c r="PA853" s="25"/>
      <c r="PB853" s="25"/>
      <c r="PC853" s="25"/>
      <c r="PD853" s="25"/>
      <c r="PE853" s="25"/>
    </row>
    <row r="854" spans="1:42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  <c r="FZ854" s="25"/>
      <c r="GA854" s="25"/>
      <c r="GB854" s="25"/>
      <c r="GC854" s="25"/>
      <c r="GD854" s="25"/>
      <c r="GE854" s="25"/>
      <c r="GF854" s="25"/>
      <c r="GG854" s="25"/>
      <c r="GH854" s="25"/>
      <c r="GI854" s="25"/>
      <c r="GJ854" s="25"/>
      <c r="GK854" s="25"/>
      <c r="GL854" s="25"/>
      <c r="GM854" s="25"/>
      <c r="GN854" s="25"/>
      <c r="GO854" s="25"/>
      <c r="GP854" s="25"/>
      <c r="GQ854" s="25"/>
      <c r="GR854" s="25"/>
      <c r="GS854" s="25"/>
      <c r="GT854" s="25"/>
      <c r="GU854" s="25"/>
      <c r="GV854" s="25"/>
      <c r="GW854" s="25"/>
      <c r="GX854" s="25"/>
      <c r="GY854" s="25"/>
      <c r="GZ854" s="25"/>
      <c r="HA854" s="25"/>
      <c r="HB854" s="25"/>
      <c r="HC854" s="25"/>
      <c r="HD854" s="25"/>
      <c r="HE854" s="25"/>
      <c r="HF854" s="25"/>
      <c r="HG854" s="25"/>
      <c r="HH854" s="25"/>
      <c r="HI854" s="25"/>
      <c r="HJ854" s="25"/>
      <c r="HK854" s="25"/>
      <c r="HL854" s="25"/>
      <c r="HM854" s="25"/>
      <c r="HN854" s="25"/>
      <c r="HO854" s="25"/>
      <c r="HP854" s="25"/>
      <c r="HQ854" s="25"/>
      <c r="HR854" s="25"/>
      <c r="HS854" s="25"/>
      <c r="HT854" s="25"/>
      <c r="HU854" s="25"/>
      <c r="HV854" s="25"/>
      <c r="HW854" s="25"/>
      <c r="HX854" s="25"/>
      <c r="HY854" s="25"/>
      <c r="HZ854" s="25"/>
      <c r="IA854" s="25"/>
      <c r="IB854" s="25"/>
      <c r="IC854" s="25"/>
      <c r="ID854" s="25"/>
      <c r="IE854" s="25"/>
      <c r="IF854" s="25"/>
      <c r="IG854" s="25"/>
      <c r="IH854" s="25"/>
      <c r="II854" s="25"/>
      <c r="IJ854" s="25"/>
      <c r="IK854" s="25"/>
      <c r="IL854" s="25"/>
      <c r="IM854" s="25"/>
      <c r="IN854" s="25"/>
      <c r="IO854" s="25"/>
      <c r="IP854" s="25"/>
      <c r="IQ854" s="25"/>
      <c r="IR854" s="25"/>
      <c r="IS854" s="25"/>
      <c r="IT854" s="25"/>
      <c r="IU854" s="25"/>
      <c r="IV854" s="25"/>
      <c r="IW854" s="25"/>
      <c r="IX854" s="25"/>
      <c r="IY854" s="25"/>
      <c r="IZ854" s="25"/>
      <c r="JA854" s="25"/>
      <c r="JB854" s="25"/>
      <c r="JC854" s="25"/>
      <c r="JD854" s="25"/>
      <c r="JE854" s="25"/>
      <c r="JF854" s="25"/>
      <c r="JG854" s="25"/>
      <c r="JH854" s="25"/>
      <c r="JI854" s="25"/>
      <c r="JJ854" s="25"/>
      <c r="JK854" s="25"/>
      <c r="JL854" s="25"/>
      <c r="JM854" s="25"/>
      <c r="JN854" s="25"/>
      <c r="JO854" s="25"/>
      <c r="JP854" s="25"/>
      <c r="JQ854" s="25"/>
      <c r="JR854" s="25"/>
      <c r="JS854" s="25"/>
      <c r="JT854" s="25"/>
      <c r="JU854" s="25"/>
      <c r="JV854" s="25"/>
      <c r="JW854" s="25"/>
      <c r="JX854" s="25"/>
      <c r="JY854" s="25"/>
      <c r="JZ854" s="25"/>
      <c r="KA854" s="25"/>
      <c r="KB854" s="25"/>
      <c r="KC854" s="25"/>
      <c r="KD854" s="25"/>
      <c r="KE854" s="25"/>
      <c r="KF854" s="25"/>
      <c r="KG854" s="25"/>
      <c r="KH854" s="25"/>
      <c r="KI854" s="25"/>
      <c r="KJ854" s="25"/>
      <c r="KK854" s="25"/>
      <c r="KL854" s="25"/>
      <c r="KM854" s="25"/>
      <c r="KN854" s="25"/>
      <c r="KO854" s="25"/>
      <c r="KP854" s="25"/>
      <c r="KQ854" s="25"/>
      <c r="KR854" s="25"/>
      <c r="KS854" s="25"/>
      <c r="KT854" s="25"/>
      <c r="KU854" s="25"/>
      <c r="KV854" s="25"/>
      <c r="KW854" s="25"/>
      <c r="KX854" s="25"/>
      <c r="KY854" s="25"/>
      <c r="KZ854" s="25"/>
      <c r="LA854" s="25"/>
      <c r="LB854" s="25"/>
      <c r="LC854" s="25"/>
      <c r="LD854" s="25"/>
      <c r="LE854" s="25"/>
      <c r="LF854" s="25"/>
      <c r="LG854" s="25"/>
      <c r="LH854" s="25"/>
      <c r="LI854" s="25"/>
      <c r="LJ854" s="25"/>
      <c r="LK854" s="25"/>
      <c r="LL854" s="25"/>
      <c r="LM854" s="25"/>
      <c r="LN854" s="25"/>
      <c r="LO854" s="25"/>
      <c r="LP854" s="25"/>
      <c r="LQ854" s="25"/>
      <c r="LR854" s="25"/>
      <c r="LS854" s="25"/>
      <c r="LT854" s="25"/>
      <c r="LU854" s="25"/>
      <c r="LV854" s="25"/>
      <c r="LW854" s="25"/>
      <c r="LX854" s="25"/>
      <c r="LY854" s="25"/>
      <c r="LZ854" s="25"/>
      <c r="MA854" s="25"/>
      <c r="MB854" s="25"/>
      <c r="MC854" s="25"/>
      <c r="MD854" s="25"/>
      <c r="ME854" s="25"/>
      <c r="MF854" s="25"/>
      <c r="MG854" s="25"/>
      <c r="MH854" s="25"/>
      <c r="MI854" s="25"/>
      <c r="MJ854" s="25"/>
      <c r="MK854" s="25"/>
      <c r="ML854" s="25"/>
      <c r="MM854" s="25"/>
      <c r="MN854" s="25"/>
      <c r="MO854" s="25"/>
      <c r="MP854" s="25"/>
      <c r="MQ854" s="25"/>
      <c r="MR854" s="25"/>
      <c r="MS854" s="25"/>
      <c r="MT854" s="25"/>
      <c r="MU854" s="25"/>
      <c r="MV854" s="25"/>
      <c r="MW854" s="25"/>
      <c r="MX854" s="25"/>
      <c r="MY854" s="25"/>
      <c r="MZ854" s="25"/>
      <c r="NA854" s="25"/>
      <c r="NB854" s="25"/>
      <c r="NC854" s="25"/>
      <c r="ND854" s="25"/>
      <c r="NE854" s="25"/>
      <c r="NF854" s="25"/>
      <c r="NG854" s="25"/>
      <c r="NH854" s="25"/>
      <c r="NI854" s="25"/>
      <c r="NJ854" s="25"/>
      <c r="NK854" s="25"/>
      <c r="NL854" s="25"/>
      <c r="NM854" s="25"/>
      <c r="NN854" s="25"/>
      <c r="NO854" s="25"/>
      <c r="NP854" s="25"/>
      <c r="NQ854" s="25"/>
      <c r="NR854" s="25"/>
      <c r="NS854" s="25"/>
      <c r="NT854" s="25"/>
      <c r="NU854" s="25"/>
      <c r="NV854" s="25"/>
      <c r="NW854" s="25"/>
      <c r="NX854" s="25"/>
      <c r="NY854" s="25"/>
      <c r="NZ854" s="25"/>
      <c r="OA854" s="25"/>
      <c r="OB854" s="25"/>
      <c r="OC854" s="25"/>
      <c r="OD854" s="25"/>
      <c r="OE854" s="25"/>
      <c r="OF854" s="25"/>
      <c r="OG854" s="25"/>
      <c r="OH854" s="25"/>
      <c r="OI854" s="25"/>
      <c r="OJ854" s="25"/>
      <c r="OK854" s="25"/>
      <c r="OL854" s="25"/>
      <c r="OM854" s="25"/>
      <c r="ON854" s="25"/>
      <c r="OO854" s="25"/>
      <c r="OP854" s="25"/>
      <c r="OQ854" s="25"/>
      <c r="OR854" s="25"/>
      <c r="OS854" s="25"/>
      <c r="OT854" s="25"/>
      <c r="OU854" s="25"/>
      <c r="OV854" s="25"/>
      <c r="OW854" s="25"/>
      <c r="OX854" s="25"/>
      <c r="OY854" s="25"/>
      <c r="OZ854" s="25"/>
      <c r="PA854" s="25"/>
      <c r="PB854" s="25"/>
      <c r="PC854" s="25"/>
      <c r="PD854" s="25"/>
      <c r="PE854" s="25"/>
    </row>
    <row r="855" spans="1:42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  <c r="FL855" s="25"/>
      <c r="FM855" s="25"/>
      <c r="FN855" s="25"/>
      <c r="FO855" s="25"/>
      <c r="FP855" s="25"/>
      <c r="FQ855" s="25"/>
      <c r="FR855" s="25"/>
      <c r="FS855" s="25"/>
      <c r="FT855" s="25"/>
      <c r="FU855" s="25"/>
      <c r="FV855" s="25"/>
      <c r="FW855" s="25"/>
      <c r="FX855" s="25"/>
      <c r="FY855" s="25"/>
      <c r="FZ855" s="25"/>
      <c r="GA855" s="25"/>
      <c r="GB855" s="25"/>
      <c r="GC855" s="25"/>
      <c r="GD855" s="25"/>
      <c r="GE855" s="25"/>
      <c r="GF855" s="25"/>
      <c r="GG855" s="25"/>
      <c r="GH855" s="25"/>
      <c r="GI855" s="25"/>
      <c r="GJ855" s="25"/>
      <c r="GK855" s="25"/>
      <c r="GL855" s="25"/>
      <c r="GM855" s="25"/>
      <c r="GN855" s="25"/>
      <c r="GO855" s="25"/>
      <c r="GP855" s="25"/>
      <c r="GQ855" s="25"/>
      <c r="GR855" s="25"/>
      <c r="GS855" s="25"/>
      <c r="GT855" s="25"/>
      <c r="GU855" s="25"/>
      <c r="GV855" s="25"/>
      <c r="GW855" s="25"/>
      <c r="GX855" s="25"/>
      <c r="GY855" s="25"/>
      <c r="GZ855" s="25"/>
      <c r="HA855" s="25"/>
      <c r="HB855" s="25"/>
      <c r="HC855" s="25"/>
      <c r="HD855" s="25"/>
      <c r="HE855" s="25"/>
      <c r="HF855" s="25"/>
      <c r="HG855" s="25"/>
      <c r="HH855" s="25"/>
      <c r="HI855" s="25"/>
      <c r="HJ855" s="25"/>
      <c r="HK855" s="25"/>
      <c r="HL855" s="25"/>
      <c r="HM855" s="25"/>
      <c r="HN855" s="25"/>
      <c r="HO855" s="25"/>
      <c r="HP855" s="25"/>
      <c r="HQ855" s="25"/>
      <c r="HR855" s="25"/>
      <c r="HS855" s="25"/>
      <c r="HT855" s="25"/>
      <c r="HU855" s="25"/>
      <c r="HV855" s="25"/>
      <c r="HW855" s="25"/>
      <c r="HX855" s="25"/>
      <c r="HY855" s="25"/>
      <c r="HZ855" s="25"/>
      <c r="IA855" s="25"/>
      <c r="IB855" s="25"/>
      <c r="IC855" s="25"/>
      <c r="ID855" s="25"/>
      <c r="IE855" s="25"/>
      <c r="IF855" s="25"/>
      <c r="IG855" s="25"/>
      <c r="IH855" s="25"/>
      <c r="II855" s="25"/>
      <c r="IJ855" s="25"/>
      <c r="IK855" s="25"/>
      <c r="IL855" s="25"/>
      <c r="IM855" s="25"/>
      <c r="IN855" s="25"/>
      <c r="IO855" s="25"/>
      <c r="IP855" s="25"/>
      <c r="IQ855" s="25"/>
      <c r="IR855" s="25"/>
      <c r="IS855" s="25"/>
      <c r="IT855" s="25"/>
      <c r="IU855" s="25"/>
      <c r="IV855" s="25"/>
      <c r="IW855" s="25"/>
      <c r="IX855" s="25"/>
      <c r="IY855" s="25"/>
      <c r="IZ855" s="25"/>
      <c r="JA855" s="25"/>
      <c r="JB855" s="25"/>
      <c r="JC855" s="25"/>
      <c r="JD855" s="25"/>
      <c r="JE855" s="25"/>
      <c r="JF855" s="25"/>
      <c r="JG855" s="25"/>
      <c r="JH855" s="25"/>
      <c r="JI855" s="25"/>
      <c r="JJ855" s="25"/>
      <c r="JK855" s="25"/>
      <c r="JL855" s="25"/>
      <c r="JM855" s="25"/>
      <c r="JN855" s="25"/>
      <c r="JO855" s="25"/>
      <c r="JP855" s="25"/>
      <c r="JQ855" s="25"/>
      <c r="JR855" s="25"/>
      <c r="JS855" s="25"/>
      <c r="JT855" s="25"/>
      <c r="JU855" s="25"/>
      <c r="JV855" s="25"/>
      <c r="JW855" s="25"/>
      <c r="JX855" s="25"/>
      <c r="JY855" s="25"/>
      <c r="JZ855" s="25"/>
      <c r="KA855" s="25"/>
      <c r="KB855" s="25"/>
      <c r="KC855" s="25"/>
      <c r="KD855" s="25"/>
      <c r="KE855" s="25"/>
      <c r="KF855" s="25"/>
      <c r="KG855" s="25"/>
      <c r="KH855" s="25"/>
      <c r="KI855" s="25"/>
      <c r="KJ855" s="25"/>
      <c r="KK855" s="25"/>
      <c r="KL855" s="25"/>
      <c r="KM855" s="25"/>
      <c r="KN855" s="25"/>
      <c r="KO855" s="25"/>
      <c r="KP855" s="25"/>
      <c r="KQ855" s="25"/>
      <c r="KR855" s="25"/>
      <c r="KS855" s="25"/>
      <c r="KT855" s="25"/>
      <c r="KU855" s="25"/>
      <c r="KV855" s="25"/>
      <c r="KW855" s="25"/>
      <c r="KX855" s="25"/>
      <c r="KY855" s="25"/>
      <c r="KZ855" s="25"/>
      <c r="LA855" s="25"/>
      <c r="LB855" s="25"/>
      <c r="LC855" s="25"/>
      <c r="LD855" s="25"/>
      <c r="LE855" s="25"/>
      <c r="LF855" s="25"/>
      <c r="LG855" s="25"/>
      <c r="LH855" s="25"/>
      <c r="LI855" s="25"/>
      <c r="LJ855" s="25"/>
      <c r="LK855" s="25"/>
      <c r="LL855" s="25"/>
      <c r="LM855" s="25"/>
      <c r="LN855" s="25"/>
      <c r="LO855" s="25"/>
      <c r="LP855" s="25"/>
      <c r="LQ855" s="25"/>
      <c r="LR855" s="25"/>
      <c r="LS855" s="25"/>
      <c r="LT855" s="25"/>
      <c r="LU855" s="25"/>
      <c r="LV855" s="25"/>
      <c r="LW855" s="25"/>
      <c r="LX855" s="25"/>
      <c r="LY855" s="25"/>
      <c r="LZ855" s="25"/>
      <c r="MA855" s="25"/>
      <c r="MB855" s="25"/>
      <c r="MC855" s="25"/>
      <c r="MD855" s="25"/>
      <c r="ME855" s="25"/>
      <c r="MF855" s="25"/>
      <c r="MG855" s="25"/>
      <c r="MH855" s="25"/>
      <c r="MI855" s="25"/>
      <c r="MJ855" s="25"/>
      <c r="MK855" s="25"/>
      <c r="ML855" s="25"/>
      <c r="MM855" s="25"/>
      <c r="MN855" s="25"/>
      <c r="MO855" s="25"/>
      <c r="MP855" s="25"/>
      <c r="MQ855" s="25"/>
      <c r="MR855" s="25"/>
      <c r="MS855" s="25"/>
      <c r="MT855" s="25"/>
      <c r="MU855" s="25"/>
      <c r="MV855" s="25"/>
      <c r="MW855" s="25"/>
      <c r="MX855" s="25"/>
      <c r="MY855" s="25"/>
      <c r="MZ855" s="25"/>
      <c r="NA855" s="25"/>
      <c r="NB855" s="25"/>
      <c r="NC855" s="25"/>
      <c r="ND855" s="25"/>
      <c r="NE855" s="25"/>
      <c r="NF855" s="25"/>
      <c r="NG855" s="25"/>
      <c r="NH855" s="25"/>
      <c r="NI855" s="25"/>
      <c r="NJ855" s="25"/>
      <c r="NK855" s="25"/>
      <c r="NL855" s="25"/>
      <c r="NM855" s="25"/>
      <c r="NN855" s="25"/>
      <c r="NO855" s="25"/>
      <c r="NP855" s="25"/>
      <c r="NQ855" s="25"/>
      <c r="NR855" s="25"/>
      <c r="NS855" s="25"/>
      <c r="NT855" s="25"/>
      <c r="NU855" s="25"/>
      <c r="NV855" s="25"/>
      <c r="NW855" s="25"/>
      <c r="NX855" s="25"/>
      <c r="NY855" s="25"/>
      <c r="NZ855" s="25"/>
      <c r="OA855" s="25"/>
      <c r="OB855" s="25"/>
      <c r="OC855" s="25"/>
      <c r="OD855" s="25"/>
      <c r="OE855" s="25"/>
      <c r="OF855" s="25"/>
      <c r="OG855" s="25"/>
      <c r="OH855" s="25"/>
      <c r="OI855" s="25"/>
      <c r="OJ855" s="25"/>
      <c r="OK855" s="25"/>
      <c r="OL855" s="25"/>
      <c r="OM855" s="25"/>
      <c r="ON855" s="25"/>
      <c r="OO855" s="25"/>
      <c r="OP855" s="25"/>
      <c r="OQ855" s="25"/>
      <c r="OR855" s="25"/>
      <c r="OS855" s="25"/>
      <c r="OT855" s="25"/>
      <c r="OU855" s="25"/>
      <c r="OV855" s="25"/>
      <c r="OW855" s="25"/>
      <c r="OX855" s="25"/>
      <c r="OY855" s="25"/>
      <c r="OZ855" s="25"/>
      <c r="PA855" s="25"/>
      <c r="PB855" s="25"/>
      <c r="PC855" s="25"/>
      <c r="PD855" s="25"/>
      <c r="PE855" s="25"/>
    </row>
    <row r="856" spans="1:42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  <c r="FZ856" s="25"/>
      <c r="GA856" s="25"/>
      <c r="GB856" s="25"/>
      <c r="GC856" s="25"/>
      <c r="GD856" s="25"/>
      <c r="GE856" s="25"/>
      <c r="GF856" s="25"/>
      <c r="GG856" s="25"/>
      <c r="GH856" s="25"/>
      <c r="GI856" s="25"/>
      <c r="GJ856" s="25"/>
      <c r="GK856" s="25"/>
      <c r="GL856" s="25"/>
      <c r="GM856" s="25"/>
      <c r="GN856" s="25"/>
      <c r="GO856" s="25"/>
      <c r="GP856" s="25"/>
      <c r="GQ856" s="25"/>
      <c r="GR856" s="25"/>
      <c r="GS856" s="25"/>
      <c r="GT856" s="25"/>
      <c r="GU856" s="25"/>
      <c r="GV856" s="25"/>
      <c r="GW856" s="25"/>
      <c r="GX856" s="25"/>
      <c r="GY856" s="25"/>
      <c r="GZ856" s="25"/>
      <c r="HA856" s="25"/>
      <c r="HB856" s="25"/>
      <c r="HC856" s="25"/>
      <c r="HD856" s="25"/>
      <c r="HE856" s="25"/>
      <c r="HF856" s="25"/>
      <c r="HG856" s="25"/>
      <c r="HH856" s="25"/>
      <c r="HI856" s="25"/>
      <c r="HJ856" s="25"/>
      <c r="HK856" s="25"/>
      <c r="HL856" s="25"/>
      <c r="HM856" s="25"/>
      <c r="HN856" s="25"/>
      <c r="HO856" s="25"/>
      <c r="HP856" s="25"/>
      <c r="HQ856" s="25"/>
      <c r="HR856" s="25"/>
      <c r="HS856" s="25"/>
      <c r="HT856" s="25"/>
      <c r="HU856" s="25"/>
      <c r="HV856" s="25"/>
      <c r="HW856" s="25"/>
      <c r="HX856" s="25"/>
      <c r="HY856" s="25"/>
      <c r="HZ856" s="25"/>
      <c r="IA856" s="25"/>
      <c r="IB856" s="25"/>
      <c r="IC856" s="25"/>
      <c r="ID856" s="25"/>
      <c r="IE856" s="25"/>
      <c r="IF856" s="25"/>
      <c r="IG856" s="25"/>
      <c r="IH856" s="25"/>
      <c r="II856" s="25"/>
      <c r="IJ856" s="25"/>
      <c r="IK856" s="25"/>
      <c r="IL856" s="25"/>
      <c r="IM856" s="25"/>
      <c r="IN856" s="25"/>
      <c r="IO856" s="25"/>
      <c r="IP856" s="25"/>
      <c r="IQ856" s="25"/>
      <c r="IR856" s="25"/>
      <c r="IS856" s="25"/>
      <c r="IT856" s="25"/>
      <c r="IU856" s="25"/>
      <c r="IV856" s="25"/>
      <c r="IW856" s="25"/>
      <c r="IX856" s="25"/>
      <c r="IY856" s="25"/>
      <c r="IZ856" s="25"/>
      <c r="JA856" s="25"/>
      <c r="JB856" s="25"/>
      <c r="JC856" s="25"/>
      <c r="JD856" s="25"/>
      <c r="JE856" s="25"/>
      <c r="JF856" s="25"/>
      <c r="JG856" s="25"/>
      <c r="JH856" s="25"/>
      <c r="JI856" s="25"/>
      <c r="JJ856" s="25"/>
      <c r="JK856" s="25"/>
      <c r="JL856" s="25"/>
      <c r="JM856" s="25"/>
      <c r="JN856" s="25"/>
      <c r="JO856" s="25"/>
      <c r="JP856" s="25"/>
      <c r="JQ856" s="25"/>
      <c r="JR856" s="25"/>
      <c r="JS856" s="25"/>
      <c r="JT856" s="25"/>
      <c r="JU856" s="25"/>
      <c r="JV856" s="25"/>
      <c r="JW856" s="25"/>
      <c r="JX856" s="25"/>
      <c r="JY856" s="25"/>
      <c r="JZ856" s="25"/>
      <c r="KA856" s="25"/>
      <c r="KB856" s="25"/>
      <c r="KC856" s="25"/>
      <c r="KD856" s="25"/>
      <c r="KE856" s="25"/>
      <c r="KF856" s="25"/>
      <c r="KG856" s="25"/>
      <c r="KH856" s="25"/>
      <c r="KI856" s="25"/>
      <c r="KJ856" s="25"/>
      <c r="KK856" s="25"/>
      <c r="KL856" s="25"/>
      <c r="KM856" s="25"/>
      <c r="KN856" s="25"/>
      <c r="KO856" s="25"/>
      <c r="KP856" s="25"/>
      <c r="KQ856" s="25"/>
      <c r="KR856" s="25"/>
      <c r="KS856" s="25"/>
      <c r="KT856" s="25"/>
      <c r="KU856" s="25"/>
      <c r="KV856" s="25"/>
      <c r="KW856" s="25"/>
      <c r="KX856" s="25"/>
      <c r="KY856" s="25"/>
      <c r="KZ856" s="25"/>
      <c r="LA856" s="25"/>
      <c r="LB856" s="25"/>
      <c r="LC856" s="25"/>
      <c r="LD856" s="25"/>
      <c r="LE856" s="25"/>
      <c r="LF856" s="25"/>
      <c r="LG856" s="25"/>
      <c r="LH856" s="25"/>
      <c r="LI856" s="25"/>
      <c r="LJ856" s="25"/>
      <c r="LK856" s="25"/>
      <c r="LL856" s="25"/>
      <c r="LM856" s="25"/>
      <c r="LN856" s="25"/>
      <c r="LO856" s="25"/>
      <c r="LP856" s="25"/>
      <c r="LQ856" s="25"/>
      <c r="LR856" s="25"/>
      <c r="LS856" s="25"/>
      <c r="LT856" s="25"/>
      <c r="LU856" s="25"/>
      <c r="LV856" s="25"/>
      <c r="LW856" s="25"/>
      <c r="LX856" s="25"/>
      <c r="LY856" s="25"/>
      <c r="LZ856" s="25"/>
      <c r="MA856" s="25"/>
      <c r="MB856" s="25"/>
      <c r="MC856" s="25"/>
      <c r="MD856" s="25"/>
      <c r="ME856" s="25"/>
      <c r="MF856" s="25"/>
      <c r="MG856" s="25"/>
      <c r="MH856" s="25"/>
      <c r="MI856" s="25"/>
      <c r="MJ856" s="25"/>
      <c r="MK856" s="25"/>
      <c r="ML856" s="25"/>
      <c r="MM856" s="25"/>
      <c r="MN856" s="25"/>
      <c r="MO856" s="25"/>
      <c r="MP856" s="25"/>
      <c r="MQ856" s="25"/>
      <c r="MR856" s="25"/>
      <c r="MS856" s="25"/>
      <c r="MT856" s="25"/>
      <c r="MU856" s="25"/>
      <c r="MV856" s="25"/>
      <c r="MW856" s="25"/>
      <c r="MX856" s="25"/>
      <c r="MY856" s="25"/>
      <c r="MZ856" s="25"/>
      <c r="NA856" s="25"/>
      <c r="NB856" s="25"/>
      <c r="NC856" s="25"/>
      <c r="ND856" s="25"/>
      <c r="NE856" s="25"/>
      <c r="NF856" s="25"/>
      <c r="NG856" s="25"/>
      <c r="NH856" s="25"/>
      <c r="NI856" s="25"/>
      <c r="NJ856" s="25"/>
      <c r="NK856" s="25"/>
      <c r="NL856" s="25"/>
      <c r="NM856" s="25"/>
      <c r="NN856" s="25"/>
      <c r="NO856" s="25"/>
      <c r="NP856" s="25"/>
      <c r="NQ856" s="25"/>
      <c r="NR856" s="25"/>
      <c r="NS856" s="25"/>
      <c r="NT856" s="25"/>
      <c r="NU856" s="25"/>
      <c r="NV856" s="25"/>
      <c r="NW856" s="25"/>
      <c r="NX856" s="25"/>
      <c r="NY856" s="25"/>
      <c r="NZ856" s="25"/>
      <c r="OA856" s="25"/>
      <c r="OB856" s="25"/>
      <c r="OC856" s="25"/>
      <c r="OD856" s="25"/>
      <c r="OE856" s="25"/>
      <c r="OF856" s="25"/>
      <c r="OG856" s="25"/>
      <c r="OH856" s="25"/>
      <c r="OI856" s="25"/>
      <c r="OJ856" s="25"/>
      <c r="OK856" s="25"/>
      <c r="OL856" s="25"/>
      <c r="OM856" s="25"/>
      <c r="ON856" s="25"/>
      <c r="OO856" s="25"/>
      <c r="OP856" s="25"/>
      <c r="OQ856" s="25"/>
      <c r="OR856" s="25"/>
      <c r="OS856" s="25"/>
      <c r="OT856" s="25"/>
      <c r="OU856" s="25"/>
      <c r="OV856" s="25"/>
      <c r="OW856" s="25"/>
      <c r="OX856" s="25"/>
      <c r="OY856" s="25"/>
      <c r="OZ856" s="25"/>
      <c r="PA856" s="25"/>
      <c r="PB856" s="25"/>
      <c r="PC856" s="25"/>
      <c r="PD856" s="25"/>
      <c r="PE856" s="25"/>
    </row>
    <row r="857" spans="1:42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  <c r="FZ857" s="25"/>
      <c r="GA857" s="25"/>
      <c r="GB857" s="25"/>
      <c r="GC857" s="25"/>
      <c r="GD857" s="25"/>
      <c r="GE857" s="25"/>
      <c r="GF857" s="25"/>
      <c r="GG857" s="25"/>
      <c r="GH857" s="25"/>
      <c r="GI857" s="25"/>
      <c r="GJ857" s="25"/>
      <c r="GK857" s="25"/>
      <c r="GL857" s="25"/>
      <c r="GM857" s="25"/>
      <c r="GN857" s="25"/>
      <c r="GO857" s="25"/>
      <c r="GP857" s="25"/>
      <c r="GQ857" s="25"/>
      <c r="GR857" s="25"/>
      <c r="GS857" s="25"/>
      <c r="GT857" s="25"/>
      <c r="GU857" s="25"/>
      <c r="GV857" s="25"/>
      <c r="GW857" s="25"/>
      <c r="GX857" s="25"/>
      <c r="GY857" s="25"/>
      <c r="GZ857" s="25"/>
      <c r="HA857" s="25"/>
      <c r="HB857" s="25"/>
      <c r="HC857" s="25"/>
      <c r="HD857" s="25"/>
      <c r="HE857" s="25"/>
      <c r="HF857" s="25"/>
      <c r="HG857" s="25"/>
      <c r="HH857" s="25"/>
      <c r="HI857" s="25"/>
      <c r="HJ857" s="25"/>
      <c r="HK857" s="25"/>
      <c r="HL857" s="25"/>
      <c r="HM857" s="25"/>
      <c r="HN857" s="25"/>
      <c r="HO857" s="25"/>
      <c r="HP857" s="25"/>
      <c r="HQ857" s="25"/>
      <c r="HR857" s="25"/>
      <c r="HS857" s="25"/>
      <c r="HT857" s="25"/>
      <c r="HU857" s="25"/>
      <c r="HV857" s="25"/>
      <c r="HW857" s="25"/>
      <c r="HX857" s="25"/>
      <c r="HY857" s="25"/>
      <c r="HZ857" s="25"/>
      <c r="IA857" s="25"/>
      <c r="IB857" s="25"/>
      <c r="IC857" s="25"/>
      <c r="ID857" s="25"/>
      <c r="IE857" s="25"/>
      <c r="IF857" s="25"/>
      <c r="IG857" s="25"/>
      <c r="IH857" s="25"/>
      <c r="II857" s="25"/>
      <c r="IJ857" s="25"/>
      <c r="IK857" s="25"/>
      <c r="IL857" s="25"/>
      <c r="IM857" s="25"/>
      <c r="IN857" s="25"/>
      <c r="IO857" s="25"/>
      <c r="IP857" s="25"/>
      <c r="IQ857" s="25"/>
      <c r="IR857" s="25"/>
      <c r="IS857" s="25"/>
      <c r="IT857" s="25"/>
      <c r="IU857" s="25"/>
      <c r="IV857" s="25"/>
      <c r="IW857" s="25"/>
      <c r="IX857" s="25"/>
      <c r="IY857" s="25"/>
      <c r="IZ857" s="25"/>
      <c r="JA857" s="25"/>
      <c r="JB857" s="25"/>
      <c r="JC857" s="25"/>
      <c r="JD857" s="25"/>
      <c r="JE857" s="25"/>
      <c r="JF857" s="25"/>
      <c r="JG857" s="25"/>
      <c r="JH857" s="25"/>
      <c r="JI857" s="25"/>
      <c r="JJ857" s="25"/>
      <c r="JK857" s="25"/>
      <c r="JL857" s="25"/>
      <c r="JM857" s="25"/>
      <c r="JN857" s="25"/>
      <c r="JO857" s="25"/>
      <c r="JP857" s="25"/>
      <c r="JQ857" s="25"/>
      <c r="JR857" s="25"/>
      <c r="JS857" s="25"/>
      <c r="JT857" s="25"/>
      <c r="JU857" s="25"/>
      <c r="JV857" s="25"/>
      <c r="JW857" s="25"/>
      <c r="JX857" s="25"/>
      <c r="JY857" s="25"/>
      <c r="JZ857" s="25"/>
      <c r="KA857" s="25"/>
      <c r="KB857" s="25"/>
      <c r="KC857" s="25"/>
      <c r="KD857" s="25"/>
      <c r="KE857" s="25"/>
      <c r="KF857" s="25"/>
      <c r="KG857" s="25"/>
      <c r="KH857" s="25"/>
      <c r="KI857" s="25"/>
      <c r="KJ857" s="25"/>
      <c r="KK857" s="25"/>
      <c r="KL857" s="25"/>
      <c r="KM857" s="25"/>
      <c r="KN857" s="25"/>
      <c r="KO857" s="25"/>
      <c r="KP857" s="25"/>
      <c r="KQ857" s="25"/>
      <c r="KR857" s="25"/>
      <c r="KS857" s="25"/>
      <c r="KT857" s="25"/>
      <c r="KU857" s="25"/>
      <c r="KV857" s="25"/>
      <c r="KW857" s="25"/>
      <c r="KX857" s="25"/>
      <c r="KY857" s="25"/>
      <c r="KZ857" s="25"/>
      <c r="LA857" s="25"/>
      <c r="LB857" s="25"/>
      <c r="LC857" s="25"/>
      <c r="LD857" s="25"/>
      <c r="LE857" s="25"/>
      <c r="LF857" s="25"/>
      <c r="LG857" s="25"/>
      <c r="LH857" s="25"/>
      <c r="LI857" s="25"/>
      <c r="LJ857" s="25"/>
      <c r="LK857" s="25"/>
      <c r="LL857" s="25"/>
      <c r="LM857" s="25"/>
      <c r="LN857" s="25"/>
      <c r="LO857" s="25"/>
      <c r="LP857" s="25"/>
      <c r="LQ857" s="25"/>
      <c r="LR857" s="25"/>
      <c r="LS857" s="25"/>
      <c r="LT857" s="25"/>
      <c r="LU857" s="25"/>
      <c r="LV857" s="25"/>
      <c r="LW857" s="25"/>
      <c r="LX857" s="25"/>
      <c r="LY857" s="25"/>
      <c r="LZ857" s="25"/>
      <c r="MA857" s="25"/>
      <c r="MB857" s="25"/>
      <c r="MC857" s="25"/>
      <c r="MD857" s="25"/>
      <c r="ME857" s="25"/>
      <c r="MF857" s="25"/>
      <c r="MG857" s="25"/>
      <c r="MH857" s="25"/>
      <c r="MI857" s="25"/>
      <c r="MJ857" s="25"/>
      <c r="MK857" s="25"/>
      <c r="ML857" s="25"/>
      <c r="MM857" s="25"/>
      <c r="MN857" s="25"/>
      <c r="MO857" s="25"/>
      <c r="MP857" s="25"/>
      <c r="MQ857" s="25"/>
      <c r="MR857" s="25"/>
      <c r="MS857" s="25"/>
      <c r="MT857" s="25"/>
      <c r="MU857" s="25"/>
      <c r="MV857" s="25"/>
      <c r="MW857" s="25"/>
      <c r="MX857" s="25"/>
      <c r="MY857" s="25"/>
      <c r="MZ857" s="25"/>
      <c r="NA857" s="25"/>
      <c r="NB857" s="25"/>
      <c r="NC857" s="25"/>
      <c r="ND857" s="25"/>
      <c r="NE857" s="25"/>
      <c r="NF857" s="25"/>
      <c r="NG857" s="25"/>
      <c r="NH857" s="25"/>
      <c r="NI857" s="25"/>
      <c r="NJ857" s="25"/>
      <c r="NK857" s="25"/>
      <c r="NL857" s="25"/>
      <c r="NM857" s="25"/>
      <c r="NN857" s="25"/>
      <c r="NO857" s="25"/>
      <c r="NP857" s="25"/>
      <c r="NQ857" s="25"/>
      <c r="NR857" s="25"/>
      <c r="NS857" s="25"/>
      <c r="NT857" s="25"/>
      <c r="NU857" s="25"/>
      <c r="NV857" s="25"/>
      <c r="NW857" s="25"/>
      <c r="NX857" s="25"/>
      <c r="NY857" s="25"/>
      <c r="NZ857" s="25"/>
      <c r="OA857" s="25"/>
      <c r="OB857" s="25"/>
      <c r="OC857" s="25"/>
      <c r="OD857" s="25"/>
      <c r="OE857" s="25"/>
      <c r="OF857" s="25"/>
      <c r="OG857" s="25"/>
      <c r="OH857" s="25"/>
      <c r="OI857" s="25"/>
      <c r="OJ857" s="25"/>
      <c r="OK857" s="25"/>
      <c r="OL857" s="25"/>
      <c r="OM857" s="25"/>
      <c r="ON857" s="25"/>
      <c r="OO857" s="25"/>
      <c r="OP857" s="25"/>
      <c r="OQ857" s="25"/>
      <c r="OR857" s="25"/>
      <c r="OS857" s="25"/>
      <c r="OT857" s="25"/>
      <c r="OU857" s="25"/>
      <c r="OV857" s="25"/>
      <c r="OW857" s="25"/>
      <c r="OX857" s="25"/>
      <c r="OY857" s="25"/>
      <c r="OZ857" s="25"/>
      <c r="PA857" s="25"/>
      <c r="PB857" s="25"/>
      <c r="PC857" s="25"/>
      <c r="PD857" s="25"/>
      <c r="PE857" s="25"/>
    </row>
    <row r="858" spans="1:42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  <c r="HL858" s="25"/>
      <c r="HM858" s="25"/>
      <c r="HN858" s="25"/>
      <c r="HO858" s="25"/>
      <c r="HP858" s="25"/>
      <c r="HQ858" s="25"/>
      <c r="HR858" s="25"/>
      <c r="HS858" s="25"/>
      <c r="HT858" s="25"/>
      <c r="HU858" s="25"/>
      <c r="HV858" s="25"/>
      <c r="HW858" s="25"/>
      <c r="HX858" s="25"/>
      <c r="HY858" s="25"/>
      <c r="HZ858" s="25"/>
      <c r="IA858" s="25"/>
      <c r="IB858" s="25"/>
      <c r="IC858" s="25"/>
      <c r="ID858" s="25"/>
      <c r="IE858" s="25"/>
      <c r="IF858" s="25"/>
      <c r="IG858" s="25"/>
      <c r="IH858" s="25"/>
      <c r="II858" s="25"/>
      <c r="IJ858" s="25"/>
      <c r="IK858" s="25"/>
      <c r="IL858" s="25"/>
      <c r="IM858" s="25"/>
      <c r="IN858" s="25"/>
      <c r="IO858" s="25"/>
      <c r="IP858" s="25"/>
      <c r="IQ858" s="25"/>
      <c r="IR858" s="25"/>
      <c r="IS858" s="25"/>
      <c r="IT858" s="25"/>
      <c r="IU858" s="25"/>
      <c r="IV858" s="25"/>
      <c r="IW858" s="25"/>
      <c r="IX858" s="25"/>
      <c r="IY858" s="25"/>
      <c r="IZ858" s="25"/>
      <c r="JA858" s="25"/>
      <c r="JB858" s="25"/>
      <c r="JC858" s="25"/>
      <c r="JD858" s="25"/>
      <c r="JE858" s="25"/>
      <c r="JF858" s="25"/>
      <c r="JG858" s="25"/>
      <c r="JH858" s="25"/>
      <c r="JI858" s="25"/>
      <c r="JJ858" s="25"/>
      <c r="JK858" s="25"/>
      <c r="JL858" s="25"/>
      <c r="JM858" s="25"/>
      <c r="JN858" s="25"/>
      <c r="JO858" s="25"/>
      <c r="JP858" s="25"/>
      <c r="JQ858" s="25"/>
      <c r="JR858" s="25"/>
      <c r="JS858" s="25"/>
      <c r="JT858" s="25"/>
      <c r="JU858" s="25"/>
      <c r="JV858" s="25"/>
      <c r="JW858" s="25"/>
      <c r="JX858" s="25"/>
      <c r="JY858" s="25"/>
      <c r="JZ858" s="25"/>
      <c r="KA858" s="25"/>
      <c r="KB858" s="25"/>
      <c r="KC858" s="25"/>
      <c r="KD858" s="25"/>
      <c r="KE858" s="25"/>
      <c r="KF858" s="25"/>
      <c r="KG858" s="25"/>
      <c r="KH858" s="25"/>
      <c r="KI858" s="25"/>
      <c r="KJ858" s="25"/>
      <c r="KK858" s="25"/>
      <c r="KL858" s="25"/>
      <c r="KM858" s="25"/>
      <c r="KN858" s="25"/>
      <c r="KO858" s="25"/>
      <c r="KP858" s="25"/>
      <c r="KQ858" s="25"/>
      <c r="KR858" s="25"/>
      <c r="KS858" s="25"/>
      <c r="KT858" s="25"/>
      <c r="KU858" s="25"/>
      <c r="KV858" s="25"/>
      <c r="KW858" s="25"/>
      <c r="KX858" s="25"/>
      <c r="KY858" s="25"/>
      <c r="KZ858" s="25"/>
      <c r="LA858" s="25"/>
      <c r="LB858" s="25"/>
      <c r="LC858" s="25"/>
      <c r="LD858" s="25"/>
      <c r="LE858" s="25"/>
      <c r="LF858" s="25"/>
      <c r="LG858" s="25"/>
      <c r="LH858" s="25"/>
      <c r="LI858" s="25"/>
      <c r="LJ858" s="25"/>
      <c r="LK858" s="25"/>
      <c r="LL858" s="25"/>
      <c r="LM858" s="25"/>
      <c r="LN858" s="25"/>
      <c r="LO858" s="25"/>
      <c r="LP858" s="25"/>
      <c r="LQ858" s="25"/>
      <c r="LR858" s="25"/>
      <c r="LS858" s="25"/>
      <c r="LT858" s="25"/>
      <c r="LU858" s="25"/>
      <c r="LV858" s="25"/>
      <c r="LW858" s="25"/>
      <c r="LX858" s="25"/>
      <c r="LY858" s="25"/>
      <c r="LZ858" s="25"/>
      <c r="MA858" s="25"/>
      <c r="MB858" s="25"/>
      <c r="MC858" s="25"/>
      <c r="MD858" s="25"/>
      <c r="ME858" s="25"/>
      <c r="MF858" s="25"/>
      <c r="MG858" s="25"/>
      <c r="MH858" s="25"/>
      <c r="MI858" s="25"/>
      <c r="MJ858" s="25"/>
      <c r="MK858" s="25"/>
      <c r="ML858" s="25"/>
      <c r="MM858" s="25"/>
      <c r="MN858" s="25"/>
      <c r="MO858" s="25"/>
      <c r="MP858" s="25"/>
      <c r="MQ858" s="25"/>
      <c r="MR858" s="25"/>
      <c r="MS858" s="25"/>
      <c r="MT858" s="25"/>
      <c r="MU858" s="25"/>
      <c r="MV858" s="25"/>
      <c r="MW858" s="25"/>
      <c r="MX858" s="25"/>
      <c r="MY858" s="25"/>
      <c r="MZ858" s="25"/>
      <c r="NA858" s="25"/>
      <c r="NB858" s="25"/>
      <c r="NC858" s="25"/>
      <c r="ND858" s="25"/>
      <c r="NE858" s="25"/>
      <c r="NF858" s="25"/>
      <c r="NG858" s="25"/>
      <c r="NH858" s="25"/>
      <c r="NI858" s="25"/>
      <c r="NJ858" s="25"/>
      <c r="NK858" s="25"/>
      <c r="NL858" s="25"/>
      <c r="NM858" s="25"/>
      <c r="NN858" s="25"/>
      <c r="NO858" s="25"/>
      <c r="NP858" s="25"/>
      <c r="NQ858" s="25"/>
      <c r="NR858" s="25"/>
      <c r="NS858" s="25"/>
      <c r="NT858" s="25"/>
      <c r="NU858" s="25"/>
      <c r="NV858" s="25"/>
      <c r="NW858" s="25"/>
      <c r="NX858" s="25"/>
      <c r="NY858" s="25"/>
      <c r="NZ858" s="25"/>
      <c r="OA858" s="25"/>
      <c r="OB858" s="25"/>
      <c r="OC858" s="25"/>
      <c r="OD858" s="25"/>
      <c r="OE858" s="25"/>
      <c r="OF858" s="25"/>
      <c r="OG858" s="25"/>
      <c r="OH858" s="25"/>
      <c r="OI858" s="25"/>
      <c r="OJ858" s="25"/>
      <c r="OK858" s="25"/>
      <c r="OL858" s="25"/>
      <c r="OM858" s="25"/>
      <c r="ON858" s="25"/>
      <c r="OO858" s="25"/>
      <c r="OP858" s="25"/>
      <c r="OQ858" s="25"/>
      <c r="OR858" s="25"/>
      <c r="OS858" s="25"/>
      <c r="OT858" s="25"/>
      <c r="OU858" s="25"/>
      <c r="OV858" s="25"/>
      <c r="OW858" s="25"/>
      <c r="OX858" s="25"/>
      <c r="OY858" s="25"/>
      <c r="OZ858" s="25"/>
      <c r="PA858" s="25"/>
      <c r="PB858" s="25"/>
      <c r="PC858" s="25"/>
      <c r="PD858" s="25"/>
      <c r="PE858" s="25"/>
    </row>
    <row r="859" spans="1:42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  <c r="IU859" s="25"/>
      <c r="IV859" s="25"/>
      <c r="IW859" s="25"/>
      <c r="IX859" s="25"/>
      <c r="IY859" s="25"/>
      <c r="IZ859" s="25"/>
      <c r="JA859" s="25"/>
      <c r="JB859" s="25"/>
      <c r="JC859" s="25"/>
      <c r="JD859" s="25"/>
      <c r="JE859" s="25"/>
      <c r="JF859" s="25"/>
      <c r="JG859" s="25"/>
      <c r="JH859" s="25"/>
      <c r="JI859" s="25"/>
      <c r="JJ859" s="25"/>
      <c r="JK859" s="25"/>
      <c r="JL859" s="25"/>
      <c r="JM859" s="25"/>
      <c r="JN859" s="25"/>
      <c r="JO859" s="25"/>
      <c r="JP859" s="25"/>
      <c r="JQ859" s="25"/>
      <c r="JR859" s="25"/>
      <c r="JS859" s="25"/>
      <c r="JT859" s="25"/>
      <c r="JU859" s="25"/>
      <c r="JV859" s="25"/>
      <c r="JW859" s="25"/>
      <c r="JX859" s="25"/>
      <c r="JY859" s="25"/>
      <c r="JZ859" s="25"/>
      <c r="KA859" s="25"/>
      <c r="KB859" s="25"/>
      <c r="KC859" s="25"/>
      <c r="KD859" s="25"/>
      <c r="KE859" s="25"/>
      <c r="KF859" s="25"/>
      <c r="KG859" s="25"/>
      <c r="KH859" s="25"/>
      <c r="KI859" s="25"/>
      <c r="KJ859" s="25"/>
      <c r="KK859" s="25"/>
      <c r="KL859" s="25"/>
      <c r="KM859" s="25"/>
      <c r="KN859" s="25"/>
      <c r="KO859" s="25"/>
      <c r="KP859" s="25"/>
      <c r="KQ859" s="25"/>
      <c r="KR859" s="25"/>
      <c r="KS859" s="25"/>
      <c r="KT859" s="25"/>
      <c r="KU859" s="25"/>
      <c r="KV859" s="25"/>
      <c r="KW859" s="25"/>
      <c r="KX859" s="25"/>
      <c r="KY859" s="25"/>
      <c r="KZ859" s="25"/>
      <c r="LA859" s="25"/>
      <c r="LB859" s="25"/>
      <c r="LC859" s="25"/>
      <c r="LD859" s="25"/>
      <c r="LE859" s="25"/>
      <c r="LF859" s="25"/>
      <c r="LG859" s="25"/>
      <c r="LH859" s="25"/>
      <c r="LI859" s="25"/>
      <c r="LJ859" s="25"/>
      <c r="LK859" s="25"/>
      <c r="LL859" s="25"/>
      <c r="LM859" s="25"/>
      <c r="LN859" s="25"/>
      <c r="LO859" s="25"/>
      <c r="LP859" s="25"/>
      <c r="LQ859" s="25"/>
      <c r="LR859" s="25"/>
      <c r="LS859" s="25"/>
      <c r="LT859" s="25"/>
      <c r="LU859" s="25"/>
      <c r="LV859" s="25"/>
      <c r="LW859" s="25"/>
      <c r="LX859" s="25"/>
      <c r="LY859" s="25"/>
      <c r="LZ859" s="25"/>
      <c r="MA859" s="25"/>
      <c r="MB859" s="25"/>
      <c r="MC859" s="25"/>
      <c r="MD859" s="25"/>
      <c r="ME859" s="25"/>
      <c r="MF859" s="25"/>
      <c r="MG859" s="25"/>
      <c r="MH859" s="25"/>
      <c r="MI859" s="25"/>
      <c r="MJ859" s="25"/>
      <c r="MK859" s="25"/>
      <c r="ML859" s="25"/>
      <c r="MM859" s="25"/>
      <c r="MN859" s="25"/>
      <c r="MO859" s="25"/>
      <c r="MP859" s="25"/>
      <c r="MQ859" s="25"/>
      <c r="MR859" s="25"/>
      <c r="MS859" s="25"/>
      <c r="MT859" s="25"/>
      <c r="MU859" s="25"/>
      <c r="MV859" s="25"/>
      <c r="MW859" s="25"/>
      <c r="MX859" s="25"/>
      <c r="MY859" s="25"/>
      <c r="MZ859" s="25"/>
      <c r="NA859" s="25"/>
      <c r="NB859" s="25"/>
      <c r="NC859" s="25"/>
      <c r="ND859" s="25"/>
      <c r="NE859" s="25"/>
      <c r="NF859" s="25"/>
      <c r="NG859" s="25"/>
      <c r="NH859" s="25"/>
      <c r="NI859" s="25"/>
      <c r="NJ859" s="25"/>
      <c r="NK859" s="25"/>
      <c r="NL859" s="25"/>
      <c r="NM859" s="25"/>
      <c r="NN859" s="25"/>
      <c r="NO859" s="25"/>
      <c r="NP859" s="25"/>
      <c r="NQ859" s="25"/>
      <c r="NR859" s="25"/>
      <c r="NS859" s="25"/>
      <c r="NT859" s="25"/>
      <c r="NU859" s="25"/>
      <c r="NV859" s="25"/>
      <c r="NW859" s="25"/>
      <c r="NX859" s="25"/>
      <c r="NY859" s="25"/>
      <c r="NZ859" s="25"/>
      <c r="OA859" s="25"/>
      <c r="OB859" s="25"/>
      <c r="OC859" s="25"/>
      <c r="OD859" s="25"/>
      <c r="OE859" s="25"/>
      <c r="OF859" s="25"/>
      <c r="OG859" s="25"/>
      <c r="OH859" s="25"/>
      <c r="OI859" s="25"/>
      <c r="OJ859" s="25"/>
      <c r="OK859" s="25"/>
      <c r="OL859" s="25"/>
      <c r="OM859" s="25"/>
      <c r="ON859" s="25"/>
      <c r="OO859" s="25"/>
      <c r="OP859" s="25"/>
      <c r="OQ859" s="25"/>
      <c r="OR859" s="25"/>
      <c r="OS859" s="25"/>
      <c r="OT859" s="25"/>
      <c r="OU859" s="25"/>
      <c r="OV859" s="25"/>
      <c r="OW859" s="25"/>
      <c r="OX859" s="25"/>
      <c r="OY859" s="25"/>
      <c r="OZ859" s="25"/>
      <c r="PA859" s="25"/>
      <c r="PB859" s="25"/>
      <c r="PC859" s="25"/>
      <c r="PD859" s="25"/>
      <c r="PE859" s="25"/>
    </row>
    <row r="860" spans="1:42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  <c r="FZ860" s="25"/>
      <c r="GA860" s="25"/>
      <c r="GB860" s="25"/>
      <c r="GC860" s="25"/>
      <c r="GD860" s="25"/>
      <c r="GE860" s="25"/>
      <c r="GF860" s="25"/>
      <c r="GG860" s="25"/>
      <c r="GH860" s="25"/>
      <c r="GI860" s="25"/>
      <c r="GJ860" s="25"/>
      <c r="GK860" s="25"/>
      <c r="GL860" s="25"/>
      <c r="GM860" s="25"/>
      <c r="GN860" s="25"/>
      <c r="GO860" s="25"/>
      <c r="GP860" s="25"/>
      <c r="GQ860" s="25"/>
      <c r="GR860" s="25"/>
      <c r="GS860" s="25"/>
      <c r="GT860" s="25"/>
      <c r="GU860" s="25"/>
      <c r="GV860" s="25"/>
      <c r="GW860" s="25"/>
      <c r="GX860" s="25"/>
      <c r="GY860" s="25"/>
      <c r="GZ860" s="25"/>
      <c r="HA860" s="25"/>
      <c r="HB860" s="25"/>
      <c r="HC860" s="25"/>
      <c r="HD860" s="25"/>
      <c r="HE860" s="25"/>
      <c r="HF860" s="25"/>
      <c r="HG860" s="25"/>
      <c r="HH860" s="25"/>
      <c r="HI860" s="25"/>
      <c r="HJ860" s="25"/>
      <c r="HK860" s="25"/>
      <c r="HL860" s="25"/>
      <c r="HM860" s="25"/>
      <c r="HN860" s="25"/>
      <c r="HO860" s="25"/>
      <c r="HP860" s="25"/>
      <c r="HQ860" s="25"/>
      <c r="HR860" s="25"/>
      <c r="HS860" s="25"/>
      <c r="HT860" s="25"/>
      <c r="HU860" s="25"/>
      <c r="HV860" s="25"/>
      <c r="HW860" s="25"/>
      <c r="HX860" s="25"/>
      <c r="HY860" s="25"/>
      <c r="HZ860" s="25"/>
      <c r="IA860" s="25"/>
      <c r="IB860" s="25"/>
      <c r="IC860" s="25"/>
      <c r="ID860" s="25"/>
      <c r="IE860" s="25"/>
      <c r="IF860" s="25"/>
      <c r="IG860" s="25"/>
      <c r="IH860" s="25"/>
      <c r="II860" s="25"/>
      <c r="IJ860" s="25"/>
      <c r="IK860" s="25"/>
      <c r="IL860" s="25"/>
      <c r="IM860" s="25"/>
      <c r="IN860" s="25"/>
      <c r="IO860" s="25"/>
      <c r="IP860" s="25"/>
      <c r="IQ860" s="25"/>
      <c r="IR860" s="25"/>
      <c r="IS860" s="25"/>
      <c r="IT860" s="25"/>
      <c r="IU860" s="25"/>
      <c r="IV860" s="25"/>
      <c r="IW860" s="25"/>
      <c r="IX860" s="25"/>
      <c r="IY860" s="25"/>
      <c r="IZ860" s="25"/>
      <c r="JA860" s="25"/>
      <c r="JB860" s="25"/>
      <c r="JC860" s="25"/>
      <c r="JD860" s="25"/>
      <c r="JE860" s="25"/>
      <c r="JF860" s="25"/>
      <c r="JG860" s="25"/>
      <c r="JH860" s="25"/>
      <c r="JI860" s="25"/>
      <c r="JJ860" s="25"/>
      <c r="JK860" s="25"/>
      <c r="JL860" s="25"/>
      <c r="JM860" s="25"/>
      <c r="JN860" s="25"/>
      <c r="JO860" s="25"/>
      <c r="JP860" s="25"/>
      <c r="JQ860" s="25"/>
      <c r="JR860" s="25"/>
      <c r="JS860" s="25"/>
      <c r="JT860" s="25"/>
      <c r="JU860" s="25"/>
      <c r="JV860" s="25"/>
      <c r="JW860" s="25"/>
      <c r="JX860" s="25"/>
      <c r="JY860" s="25"/>
      <c r="JZ860" s="25"/>
      <c r="KA860" s="25"/>
      <c r="KB860" s="25"/>
      <c r="KC860" s="25"/>
      <c r="KD860" s="25"/>
      <c r="KE860" s="25"/>
      <c r="KF860" s="25"/>
      <c r="KG860" s="25"/>
      <c r="KH860" s="25"/>
      <c r="KI860" s="25"/>
      <c r="KJ860" s="25"/>
      <c r="KK860" s="25"/>
      <c r="KL860" s="25"/>
      <c r="KM860" s="25"/>
      <c r="KN860" s="25"/>
      <c r="KO860" s="25"/>
      <c r="KP860" s="25"/>
      <c r="KQ860" s="25"/>
      <c r="KR860" s="25"/>
      <c r="KS860" s="25"/>
      <c r="KT860" s="25"/>
      <c r="KU860" s="25"/>
      <c r="KV860" s="25"/>
      <c r="KW860" s="25"/>
      <c r="KX860" s="25"/>
      <c r="KY860" s="25"/>
      <c r="KZ860" s="25"/>
      <c r="LA860" s="25"/>
      <c r="LB860" s="25"/>
      <c r="LC860" s="25"/>
      <c r="LD860" s="25"/>
      <c r="LE860" s="25"/>
      <c r="LF860" s="25"/>
      <c r="LG860" s="25"/>
      <c r="LH860" s="25"/>
      <c r="LI860" s="25"/>
      <c r="LJ860" s="25"/>
      <c r="LK860" s="25"/>
      <c r="LL860" s="25"/>
      <c r="LM860" s="25"/>
      <c r="LN860" s="25"/>
      <c r="LO860" s="25"/>
      <c r="LP860" s="25"/>
      <c r="LQ860" s="25"/>
      <c r="LR860" s="25"/>
      <c r="LS860" s="25"/>
      <c r="LT860" s="25"/>
      <c r="LU860" s="25"/>
      <c r="LV860" s="25"/>
      <c r="LW860" s="25"/>
      <c r="LX860" s="25"/>
      <c r="LY860" s="25"/>
      <c r="LZ860" s="25"/>
      <c r="MA860" s="25"/>
      <c r="MB860" s="25"/>
      <c r="MC860" s="25"/>
      <c r="MD860" s="25"/>
      <c r="ME860" s="25"/>
      <c r="MF860" s="25"/>
      <c r="MG860" s="25"/>
      <c r="MH860" s="25"/>
      <c r="MI860" s="25"/>
      <c r="MJ860" s="25"/>
      <c r="MK860" s="25"/>
      <c r="ML860" s="25"/>
      <c r="MM860" s="25"/>
      <c r="MN860" s="25"/>
      <c r="MO860" s="25"/>
      <c r="MP860" s="25"/>
      <c r="MQ860" s="25"/>
      <c r="MR860" s="25"/>
      <c r="MS860" s="25"/>
      <c r="MT860" s="25"/>
      <c r="MU860" s="25"/>
      <c r="MV860" s="25"/>
      <c r="MW860" s="25"/>
      <c r="MX860" s="25"/>
      <c r="MY860" s="25"/>
      <c r="MZ860" s="25"/>
      <c r="NA860" s="25"/>
      <c r="NB860" s="25"/>
      <c r="NC860" s="25"/>
      <c r="ND860" s="25"/>
      <c r="NE860" s="25"/>
      <c r="NF860" s="25"/>
      <c r="NG860" s="25"/>
      <c r="NH860" s="25"/>
      <c r="NI860" s="25"/>
      <c r="NJ860" s="25"/>
      <c r="NK860" s="25"/>
      <c r="NL860" s="25"/>
      <c r="NM860" s="25"/>
      <c r="NN860" s="25"/>
      <c r="NO860" s="25"/>
      <c r="NP860" s="25"/>
      <c r="NQ860" s="25"/>
      <c r="NR860" s="25"/>
      <c r="NS860" s="25"/>
      <c r="NT860" s="25"/>
      <c r="NU860" s="25"/>
      <c r="NV860" s="25"/>
      <c r="NW860" s="25"/>
      <c r="NX860" s="25"/>
      <c r="NY860" s="25"/>
      <c r="NZ860" s="25"/>
      <c r="OA860" s="25"/>
      <c r="OB860" s="25"/>
      <c r="OC860" s="25"/>
      <c r="OD860" s="25"/>
      <c r="OE860" s="25"/>
      <c r="OF860" s="25"/>
      <c r="OG860" s="25"/>
      <c r="OH860" s="25"/>
      <c r="OI860" s="25"/>
      <c r="OJ860" s="25"/>
      <c r="OK860" s="25"/>
      <c r="OL860" s="25"/>
      <c r="OM860" s="25"/>
      <c r="ON860" s="25"/>
      <c r="OO860" s="25"/>
      <c r="OP860" s="25"/>
      <c r="OQ860" s="25"/>
      <c r="OR860" s="25"/>
      <c r="OS860" s="25"/>
      <c r="OT860" s="25"/>
      <c r="OU860" s="25"/>
      <c r="OV860" s="25"/>
      <c r="OW860" s="25"/>
      <c r="OX860" s="25"/>
      <c r="OY860" s="25"/>
      <c r="OZ860" s="25"/>
      <c r="PA860" s="25"/>
      <c r="PB860" s="25"/>
      <c r="PC860" s="25"/>
      <c r="PD860" s="25"/>
      <c r="PE860" s="25"/>
    </row>
    <row r="861" spans="1:42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  <c r="FZ861" s="25"/>
      <c r="GA861" s="25"/>
      <c r="GB861" s="25"/>
      <c r="GC861" s="25"/>
      <c r="GD861" s="25"/>
      <c r="GE861" s="25"/>
      <c r="GF861" s="25"/>
      <c r="GG861" s="25"/>
      <c r="GH861" s="25"/>
      <c r="GI861" s="25"/>
      <c r="GJ861" s="25"/>
      <c r="GK861" s="25"/>
      <c r="GL861" s="25"/>
      <c r="GM861" s="25"/>
      <c r="GN861" s="25"/>
      <c r="GO861" s="25"/>
      <c r="GP861" s="25"/>
      <c r="GQ861" s="25"/>
      <c r="GR861" s="25"/>
      <c r="GS861" s="25"/>
      <c r="GT861" s="25"/>
      <c r="GU861" s="25"/>
      <c r="GV861" s="25"/>
      <c r="GW861" s="25"/>
      <c r="GX861" s="25"/>
      <c r="GY861" s="25"/>
      <c r="GZ861" s="25"/>
      <c r="HA861" s="25"/>
      <c r="HB861" s="25"/>
      <c r="HC861" s="25"/>
      <c r="HD861" s="25"/>
      <c r="HE861" s="25"/>
      <c r="HF861" s="25"/>
      <c r="HG861" s="25"/>
      <c r="HH861" s="25"/>
      <c r="HI861" s="25"/>
      <c r="HJ861" s="25"/>
      <c r="HK861" s="25"/>
      <c r="HL861" s="25"/>
      <c r="HM861" s="25"/>
      <c r="HN861" s="25"/>
      <c r="HO861" s="25"/>
      <c r="HP861" s="25"/>
      <c r="HQ861" s="25"/>
      <c r="HR861" s="25"/>
      <c r="HS861" s="25"/>
      <c r="HT861" s="25"/>
      <c r="HU861" s="25"/>
      <c r="HV861" s="25"/>
      <c r="HW861" s="25"/>
      <c r="HX861" s="25"/>
      <c r="HY861" s="25"/>
      <c r="HZ861" s="25"/>
      <c r="IA861" s="25"/>
      <c r="IB861" s="25"/>
      <c r="IC861" s="25"/>
      <c r="ID861" s="25"/>
      <c r="IE861" s="25"/>
      <c r="IF861" s="25"/>
      <c r="IG861" s="25"/>
      <c r="IH861" s="25"/>
      <c r="II861" s="25"/>
      <c r="IJ861" s="25"/>
      <c r="IK861" s="25"/>
      <c r="IL861" s="25"/>
      <c r="IM861" s="25"/>
      <c r="IN861" s="25"/>
      <c r="IO861" s="25"/>
      <c r="IP861" s="25"/>
      <c r="IQ861" s="25"/>
      <c r="IR861" s="25"/>
      <c r="IS861" s="25"/>
      <c r="IT861" s="25"/>
      <c r="IU861" s="25"/>
      <c r="IV861" s="25"/>
      <c r="IW861" s="25"/>
      <c r="IX861" s="25"/>
      <c r="IY861" s="25"/>
      <c r="IZ861" s="25"/>
      <c r="JA861" s="25"/>
      <c r="JB861" s="25"/>
      <c r="JC861" s="25"/>
      <c r="JD861" s="25"/>
      <c r="JE861" s="25"/>
      <c r="JF861" s="25"/>
      <c r="JG861" s="25"/>
      <c r="JH861" s="25"/>
      <c r="JI861" s="25"/>
      <c r="JJ861" s="25"/>
      <c r="JK861" s="25"/>
      <c r="JL861" s="25"/>
      <c r="JM861" s="25"/>
      <c r="JN861" s="25"/>
      <c r="JO861" s="25"/>
      <c r="JP861" s="25"/>
      <c r="JQ861" s="25"/>
      <c r="JR861" s="25"/>
      <c r="JS861" s="25"/>
      <c r="JT861" s="25"/>
      <c r="JU861" s="25"/>
      <c r="JV861" s="25"/>
      <c r="JW861" s="25"/>
      <c r="JX861" s="25"/>
      <c r="JY861" s="25"/>
      <c r="JZ861" s="25"/>
      <c r="KA861" s="25"/>
      <c r="KB861" s="25"/>
      <c r="KC861" s="25"/>
      <c r="KD861" s="25"/>
      <c r="KE861" s="25"/>
      <c r="KF861" s="25"/>
      <c r="KG861" s="25"/>
      <c r="KH861" s="25"/>
      <c r="KI861" s="25"/>
      <c r="KJ861" s="25"/>
      <c r="KK861" s="25"/>
      <c r="KL861" s="25"/>
      <c r="KM861" s="25"/>
      <c r="KN861" s="25"/>
      <c r="KO861" s="25"/>
      <c r="KP861" s="25"/>
      <c r="KQ861" s="25"/>
      <c r="KR861" s="25"/>
      <c r="KS861" s="25"/>
      <c r="KT861" s="25"/>
      <c r="KU861" s="25"/>
      <c r="KV861" s="25"/>
      <c r="KW861" s="25"/>
      <c r="KX861" s="25"/>
      <c r="KY861" s="25"/>
      <c r="KZ861" s="25"/>
      <c r="LA861" s="25"/>
      <c r="LB861" s="25"/>
      <c r="LC861" s="25"/>
      <c r="LD861" s="25"/>
      <c r="LE861" s="25"/>
      <c r="LF861" s="25"/>
      <c r="LG861" s="25"/>
      <c r="LH861" s="25"/>
      <c r="LI861" s="25"/>
      <c r="LJ861" s="25"/>
      <c r="LK861" s="25"/>
      <c r="LL861" s="25"/>
      <c r="LM861" s="25"/>
      <c r="LN861" s="25"/>
      <c r="LO861" s="25"/>
      <c r="LP861" s="25"/>
      <c r="LQ861" s="25"/>
      <c r="LR861" s="25"/>
      <c r="LS861" s="25"/>
      <c r="LT861" s="25"/>
      <c r="LU861" s="25"/>
      <c r="LV861" s="25"/>
      <c r="LW861" s="25"/>
      <c r="LX861" s="25"/>
      <c r="LY861" s="25"/>
      <c r="LZ861" s="25"/>
      <c r="MA861" s="25"/>
      <c r="MB861" s="25"/>
      <c r="MC861" s="25"/>
      <c r="MD861" s="25"/>
      <c r="ME861" s="25"/>
      <c r="MF861" s="25"/>
      <c r="MG861" s="25"/>
      <c r="MH861" s="25"/>
      <c r="MI861" s="25"/>
      <c r="MJ861" s="25"/>
      <c r="MK861" s="25"/>
      <c r="ML861" s="25"/>
      <c r="MM861" s="25"/>
      <c r="MN861" s="25"/>
      <c r="MO861" s="25"/>
      <c r="MP861" s="25"/>
      <c r="MQ861" s="25"/>
      <c r="MR861" s="25"/>
      <c r="MS861" s="25"/>
      <c r="MT861" s="25"/>
      <c r="MU861" s="25"/>
      <c r="MV861" s="25"/>
      <c r="MW861" s="25"/>
      <c r="MX861" s="25"/>
      <c r="MY861" s="25"/>
      <c r="MZ861" s="25"/>
      <c r="NA861" s="25"/>
      <c r="NB861" s="25"/>
      <c r="NC861" s="25"/>
      <c r="ND861" s="25"/>
      <c r="NE861" s="25"/>
      <c r="NF861" s="25"/>
      <c r="NG861" s="25"/>
      <c r="NH861" s="25"/>
      <c r="NI861" s="25"/>
      <c r="NJ861" s="25"/>
      <c r="NK861" s="25"/>
      <c r="NL861" s="25"/>
      <c r="NM861" s="25"/>
      <c r="NN861" s="25"/>
      <c r="NO861" s="25"/>
      <c r="NP861" s="25"/>
      <c r="NQ861" s="25"/>
      <c r="NR861" s="25"/>
      <c r="NS861" s="25"/>
      <c r="NT861" s="25"/>
      <c r="NU861" s="25"/>
      <c r="NV861" s="25"/>
      <c r="NW861" s="25"/>
      <c r="NX861" s="25"/>
      <c r="NY861" s="25"/>
      <c r="NZ861" s="25"/>
      <c r="OA861" s="25"/>
      <c r="OB861" s="25"/>
      <c r="OC861" s="25"/>
      <c r="OD861" s="25"/>
      <c r="OE861" s="25"/>
      <c r="OF861" s="25"/>
      <c r="OG861" s="25"/>
      <c r="OH861" s="25"/>
      <c r="OI861" s="25"/>
      <c r="OJ861" s="25"/>
      <c r="OK861" s="25"/>
      <c r="OL861" s="25"/>
      <c r="OM861" s="25"/>
      <c r="ON861" s="25"/>
      <c r="OO861" s="25"/>
      <c r="OP861" s="25"/>
      <c r="OQ861" s="25"/>
      <c r="OR861" s="25"/>
      <c r="OS861" s="25"/>
      <c r="OT861" s="25"/>
      <c r="OU861" s="25"/>
      <c r="OV861" s="25"/>
      <c r="OW861" s="25"/>
      <c r="OX861" s="25"/>
      <c r="OY861" s="25"/>
      <c r="OZ861" s="25"/>
      <c r="PA861" s="25"/>
      <c r="PB861" s="25"/>
      <c r="PC861" s="25"/>
      <c r="PD861" s="25"/>
      <c r="PE861" s="25"/>
    </row>
    <row r="862" spans="1:42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  <c r="HL862" s="25"/>
      <c r="HM862" s="25"/>
      <c r="HN862" s="25"/>
      <c r="HO862" s="25"/>
      <c r="HP862" s="25"/>
      <c r="HQ862" s="25"/>
      <c r="HR862" s="25"/>
      <c r="HS862" s="25"/>
      <c r="HT862" s="25"/>
      <c r="HU862" s="25"/>
      <c r="HV862" s="25"/>
      <c r="HW862" s="25"/>
      <c r="HX862" s="25"/>
      <c r="HY862" s="25"/>
      <c r="HZ862" s="25"/>
      <c r="IA862" s="25"/>
      <c r="IB862" s="25"/>
      <c r="IC862" s="25"/>
      <c r="ID862" s="25"/>
      <c r="IE862" s="25"/>
      <c r="IF862" s="25"/>
      <c r="IG862" s="25"/>
      <c r="IH862" s="25"/>
      <c r="II862" s="25"/>
      <c r="IJ862" s="25"/>
      <c r="IK862" s="25"/>
      <c r="IL862" s="25"/>
      <c r="IM862" s="25"/>
      <c r="IN862" s="25"/>
      <c r="IO862" s="25"/>
      <c r="IP862" s="25"/>
      <c r="IQ862" s="25"/>
      <c r="IR862" s="25"/>
      <c r="IS862" s="25"/>
      <c r="IT862" s="25"/>
      <c r="IU862" s="25"/>
      <c r="IV862" s="25"/>
      <c r="IW862" s="25"/>
      <c r="IX862" s="25"/>
      <c r="IY862" s="25"/>
      <c r="IZ862" s="25"/>
      <c r="JA862" s="25"/>
      <c r="JB862" s="25"/>
      <c r="JC862" s="25"/>
      <c r="JD862" s="25"/>
      <c r="JE862" s="25"/>
      <c r="JF862" s="25"/>
      <c r="JG862" s="25"/>
      <c r="JH862" s="25"/>
      <c r="JI862" s="25"/>
      <c r="JJ862" s="25"/>
      <c r="JK862" s="25"/>
      <c r="JL862" s="25"/>
      <c r="JM862" s="25"/>
      <c r="JN862" s="25"/>
      <c r="JO862" s="25"/>
      <c r="JP862" s="25"/>
      <c r="JQ862" s="25"/>
      <c r="JR862" s="25"/>
      <c r="JS862" s="25"/>
      <c r="JT862" s="25"/>
      <c r="JU862" s="25"/>
      <c r="JV862" s="25"/>
      <c r="JW862" s="25"/>
      <c r="JX862" s="25"/>
      <c r="JY862" s="25"/>
      <c r="JZ862" s="25"/>
      <c r="KA862" s="25"/>
      <c r="KB862" s="25"/>
      <c r="KC862" s="25"/>
      <c r="KD862" s="25"/>
      <c r="KE862" s="25"/>
      <c r="KF862" s="25"/>
      <c r="KG862" s="25"/>
      <c r="KH862" s="25"/>
      <c r="KI862" s="25"/>
      <c r="KJ862" s="25"/>
      <c r="KK862" s="25"/>
      <c r="KL862" s="25"/>
      <c r="KM862" s="25"/>
      <c r="KN862" s="25"/>
      <c r="KO862" s="25"/>
      <c r="KP862" s="25"/>
      <c r="KQ862" s="25"/>
      <c r="KR862" s="25"/>
      <c r="KS862" s="25"/>
      <c r="KT862" s="25"/>
      <c r="KU862" s="25"/>
      <c r="KV862" s="25"/>
      <c r="KW862" s="25"/>
      <c r="KX862" s="25"/>
      <c r="KY862" s="25"/>
      <c r="KZ862" s="25"/>
      <c r="LA862" s="25"/>
      <c r="LB862" s="25"/>
      <c r="LC862" s="25"/>
      <c r="LD862" s="25"/>
      <c r="LE862" s="25"/>
      <c r="LF862" s="25"/>
      <c r="LG862" s="25"/>
      <c r="LH862" s="25"/>
      <c r="LI862" s="25"/>
      <c r="LJ862" s="25"/>
      <c r="LK862" s="25"/>
      <c r="LL862" s="25"/>
      <c r="LM862" s="25"/>
      <c r="LN862" s="25"/>
      <c r="LO862" s="25"/>
      <c r="LP862" s="25"/>
      <c r="LQ862" s="25"/>
      <c r="LR862" s="25"/>
      <c r="LS862" s="25"/>
      <c r="LT862" s="25"/>
      <c r="LU862" s="25"/>
      <c r="LV862" s="25"/>
      <c r="LW862" s="25"/>
      <c r="LX862" s="25"/>
      <c r="LY862" s="25"/>
      <c r="LZ862" s="25"/>
      <c r="MA862" s="25"/>
      <c r="MB862" s="25"/>
      <c r="MC862" s="25"/>
      <c r="MD862" s="25"/>
      <c r="ME862" s="25"/>
      <c r="MF862" s="25"/>
      <c r="MG862" s="25"/>
      <c r="MH862" s="25"/>
      <c r="MI862" s="25"/>
      <c r="MJ862" s="25"/>
      <c r="MK862" s="25"/>
      <c r="ML862" s="25"/>
      <c r="MM862" s="25"/>
      <c r="MN862" s="25"/>
      <c r="MO862" s="25"/>
      <c r="MP862" s="25"/>
      <c r="MQ862" s="25"/>
      <c r="MR862" s="25"/>
      <c r="MS862" s="25"/>
      <c r="MT862" s="25"/>
      <c r="MU862" s="25"/>
      <c r="MV862" s="25"/>
      <c r="MW862" s="25"/>
      <c r="MX862" s="25"/>
      <c r="MY862" s="25"/>
      <c r="MZ862" s="25"/>
      <c r="NA862" s="25"/>
      <c r="NB862" s="25"/>
      <c r="NC862" s="25"/>
      <c r="ND862" s="25"/>
      <c r="NE862" s="25"/>
      <c r="NF862" s="25"/>
      <c r="NG862" s="25"/>
      <c r="NH862" s="25"/>
      <c r="NI862" s="25"/>
      <c r="NJ862" s="25"/>
      <c r="NK862" s="25"/>
      <c r="NL862" s="25"/>
      <c r="NM862" s="25"/>
      <c r="NN862" s="25"/>
      <c r="NO862" s="25"/>
      <c r="NP862" s="25"/>
      <c r="NQ862" s="25"/>
      <c r="NR862" s="25"/>
      <c r="NS862" s="25"/>
      <c r="NT862" s="25"/>
      <c r="NU862" s="25"/>
      <c r="NV862" s="25"/>
      <c r="NW862" s="25"/>
      <c r="NX862" s="25"/>
      <c r="NY862" s="25"/>
      <c r="NZ862" s="25"/>
      <c r="OA862" s="25"/>
      <c r="OB862" s="25"/>
      <c r="OC862" s="25"/>
      <c r="OD862" s="25"/>
      <c r="OE862" s="25"/>
      <c r="OF862" s="25"/>
      <c r="OG862" s="25"/>
      <c r="OH862" s="25"/>
      <c r="OI862" s="25"/>
      <c r="OJ862" s="25"/>
      <c r="OK862" s="25"/>
      <c r="OL862" s="25"/>
      <c r="OM862" s="25"/>
      <c r="ON862" s="25"/>
      <c r="OO862" s="25"/>
      <c r="OP862" s="25"/>
      <c r="OQ862" s="25"/>
      <c r="OR862" s="25"/>
      <c r="OS862" s="25"/>
      <c r="OT862" s="25"/>
      <c r="OU862" s="25"/>
      <c r="OV862" s="25"/>
      <c r="OW862" s="25"/>
      <c r="OX862" s="25"/>
      <c r="OY862" s="25"/>
      <c r="OZ862" s="25"/>
      <c r="PA862" s="25"/>
      <c r="PB862" s="25"/>
      <c r="PC862" s="25"/>
      <c r="PD862" s="25"/>
      <c r="PE862" s="25"/>
    </row>
    <row r="863" spans="1:42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  <c r="FZ863" s="25"/>
      <c r="GA863" s="25"/>
      <c r="GB863" s="25"/>
      <c r="GC863" s="25"/>
      <c r="GD863" s="25"/>
      <c r="GE863" s="25"/>
      <c r="GF863" s="25"/>
      <c r="GG863" s="25"/>
      <c r="GH863" s="25"/>
      <c r="GI863" s="25"/>
      <c r="GJ863" s="25"/>
      <c r="GK863" s="25"/>
      <c r="GL863" s="25"/>
      <c r="GM863" s="25"/>
      <c r="GN863" s="25"/>
      <c r="GO863" s="25"/>
      <c r="GP863" s="25"/>
      <c r="GQ863" s="25"/>
      <c r="GR863" s="25"/>
      <c r="GS863" s="25"/>
      <c r="GT863" s="25"/>
      <c r="GU863" s="25"/>
      <c r="GV863" s="25"/>
      <c r="GW863" s="25"/>
      <c r="GX863" s="25"/>
      <c r="GY863" s="25"/>
      <c r="GZ863" s="25"/>
      <c r="HA863" s="25"/>
      <c r="HB863" s="25"/>
      <c r="HC863" s="25"/>
      <c r="HD863" s="25"/>
      <c r="HE863" s="25"/>
      <c r="HF863" s="25"/>
      <c r="HG863" s="25"/>
      <c r="HH863" s="25"/>
      <c r="HI863" s="25"/>
      <c r="HJ863" s="25"/>
      <c r="HK863" s="25"/>
      <c r="HL863" s="25"/>
      <c r="HM863" s="25"/>
      <c r="HN863" s="25"/>
      <c r="HO863" s="25"/>
      <c r="HP863" s="25"/>
      <c r="HQ863" s="25"/>
      <c r="HR863" s="25"/>
      <c r="HS863" s="25"/>
      <c r="HT863" s="25"/>
      <c r="HU863" s="25"/>
      <c r="HV863" s="25"/>
      <c r="HW863" s="25"/>
      <c r="HX863" s="25"/>
      <c r="HY863" s="25"/>
      <c r="HZ863" s="25"/>
      <c r="IA863" s="25"/>
      <c r="IB863" s="25"/>
      <c r="IC863" s="25"/>
      <c r="ID863" s="25"/>
      <c r="IE863" s="25"/>
      <c r="IF863" s="25"/>
      <c r="IG863" s="25"/>
      <c r="IH863" s="25"/>
      <c r="II863" s="25"/>
      <c r="IJ863" s="25"/>
      <c r="IK863" s="25"/>
      <c r="IL863" s="25"/>
      <c r="IM863" s="25"/>
      <c r="IN863" s="25"/>
      <c r="IO863" s="25"/>
      <c r="IP863" s="25"/>
      <c r="IQ863" s="25"/>
      <c r="IR863" s="25"/>
      <c r="IS863" s="25"/>
      <c r="IT863" s="25"/>
      <c r="IU863" s="25"/>
      <c r="IV863" s="25"/>
      <c r="IW863" s="25"/>
      <c r="IX863" s="25"/>
      <c r="IY863" s="25"/>
      <c r="IZ863" s="25"/>
      <c r="JA863" s="25"/>
      <c r="JB863" s="25"/>
      <c r="JC863" s="25"/>
      <c r="JD863" s="25"/>
      <c r="JE863" s="25"/>
      <c r="JF863" s="25"/>
      <c r="JG863" s="25"/>
      <c r="JH863" s="25"/>
      <c r="JI863" s="25"/>
      <c r="JJ863" s="25"/>
      <c r="JK863" s="25"/>
      <c r="JL863" s="25"/>
      <c r="JM863" s="25"/>
      <c r="JN863" s="25"/>
      <c r="JO863" s="25"/>
      <c r="JP863" s="25"/>
      <c r="JQ863" s="25"/>
      <c r="JR863" s="25"/>
      <c r="JS863" s="25"/>
      <c r="JT863" s="25"/>
      <c r="JU863" s="25"/>
      <c r="JV863" s="25"/>
      <c r="JW863" s="25"/>
      <c r="JX863" s="25"/>
      <c r="JY863" s="25"/>
      <c r="JZ863" s="25"/>
      <c r="KA863" s="25"/>
      <c r="KB863" s="25"/>
      <c r="KC863" s="25"/>
      <c r="KD863" s="25"/>
      <c r="KE863" s="25"/>
      <c r="KF863" s="25"/>
      <c r="KG863" s="25"/>
      <c r="KH863" s="25"/>
      <c r="KI863" s="25"/>
      <c r="KJ863" s="25"/>
      <c r="KK863" s="25"/>
      <c r="KL863" s="25"/>
      <c r="KM863" s="25"/>
      <c r="KN863" s="25"/>
      <c r="KO863" s="25"/>
      <c r="KP863" s="25"/>
      <c r="KQ863" s="25"/>
      <c r="KR863" s="25"/>
      <c r="KS863" s="25"/>
      <c r="KT863" s="25"/>
      <c r="KU863" s="25"/>
      <c r="KV863" s="25"/>
      <c r="KW863" s="25"/>
      <c r="KX863" s="25"/>
      <c r="KY863" s="25"/>
      <c r="KZ863" s="25"/>
      <c r="LA863" s="25"/>
      <c r="LB863" s="25"/>
      <c r="LC863" s="25"/>
      <c r="LD863" s="25"/>
      <c r="LE863" s="25"/>
      <c r="LF863" s="25"/>
      <c r="LG863" s="25"/>
      <c r="LH863" s="25"/>
      <c r="LI863" s="25"/>
      <c r="LJ863" s="25"/>
      <c r="LK863" s="25"/>
      <c r="LL863" s="25"/>
      <c r="LM863" s="25"/>
      <c r="LN863" s="25"/>
      <c r="LO863" s="25"/>
      <c r="LP863" s="25"/>
      <c r="LQ863" s="25"/>
      <c r="LR863" s="25"/>
      <c r="LS863" s="25"/>
      <c r="LT863" s="25"/>
      <c r="LU863" s="25"/>
      <c r="LV863" s="25"/>
      <c r="LW863" s="25"/>
      <c r="LX863" s="25"/>
      <c r="LY863" s="25"/>
      <c r="LZ863" s="25"/>
      <c r="MA863" s="25"/>
      <c r="MB863" s="25"/>
      <c r="MC863" s="25"/>
      <c r="MD863" s="25"/>
      <c r="ME863" s="25"/>
      <c r="MF863" s="25"/>
      <c r="MG863" s="25"/>
      <c r="MH863" s="25"/>
      <c r="MI863" s="25"/>
      <c r="MJ863" s="25"/>
      <c r="MK863" s="25"/>
      <c r="ML863" s="25"/>
      <c r="MM863" s="25"/>
      <c r="MN863" s="25"/>
      <c r="MO863" s="25"/>
      <c r="MP863" s="25"/>
      <c r="MQ863" s="25"/>
      <c r="MR863" s="25"/>
      <c r="MS863" s="25"/>
      <c r="MT863" s="25"/>
      <c r="MU863" s="25"/>
      <c r="MV863" s="25"/>
      <c r="MW863" s="25"/>
      <c r="MX863" s="25"/>
      <c r="MY863" s="25"/>
      <c r="MZ863" s="25"/>
      <c r="NA863" s="25"/>
      <c r="NB863" s="25"/>
      <c r="NC863" s="25"/>
      <c r="ND863" s="25"/>
      <c r="NE863" s="25"/>
      <c r="NF863" s="25"/>
      <c r="NG863" s="25"/>
      <c r="NH863" s="25"/>
      <c r="NI863" s="25"/>
      <c r="NJ863" s="25"/>
      <c r="NK863" s="25"/>
      <c r="NL863" s="25"/>
      <c r="NM863" s="25"/>
      <c r="NN863" s="25"/>
      <c r="NO863" s="25"/>
      <c r="NP863" s="25"/>
      <c r="NQ863" s="25"/>
      <c r="NR863" s="25"/>
      <c r="NS863" s="25"/>
      <c r="NT863" s="25"/>
      <c r="NU863" s="25"/>
      <c r="NV863" s="25"/>
      <c r="NW863" s="25"/>
      <c r="NX863" s="25"/>
      <c r="NY863" s="25"/>
      <c r="NZ863" s="25"/>
      <c r="OA863" s="25"/>
      <c r="OB863" s="25"/>
      <c r="OC863" s="25"/>
      <c r="OD863" s="25"/>
      <c r="OE863" s="25"/>
      <c r="OF863" s="25"/>
      <c r="OG863" s="25"/>
      <c r="OH863" s="25"/>
      <c r="OI863" s="25"/>
      <c r="OJ863" s="25"/>
      <c r="OK863" s="25"/>
      <c r="OL863" s="25"/>
      <c r="OM863" s="25"/>
      <c r="ON863" s="25"/>
      <c r="OO863" s="25"/>
      <c r="OP863" s="25"/>
      <c r="OQ863" s="25"/>
      <c r="OR863" s="25"/>
      <c r="OS863" s="25"/>
      <c r="OT863" s="25"/>
      <c r="OU863" s="25"/>
      <c r="OV863" s="25"/>
      <c r="OW863" s="25"/>
      <c r="OX863" s="25"/>
      <c r="OY863" s="25"/>
      <c r="OZ863" s="25"/>
      <c r="PA863" s="25"/>
      <c r="PB863" s="25"/>
      <c r="PC863" s="25"/>
      <c r="PD863" s="25"/>
      <c r="PE863" s="25"/>
    </row>
    <row r="864" spans="1:42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  <c r="FZ864" s="25"/>
      <c r="GA864" s="25"/>
      <c r="GB864" s="25"/>
      <c r="GC864" s="25"/>
      <c r="GD864" s="25"/>
      <c r="GE864" s="25"/>
      <c r="GF864" s="25"/>
      <c r="GG864" s="25"/>
      <c r="GH864" s="25"/>
      <c r="GI864" s="25"/>
      <c r="GJ864" s="25"/>
      <c r="GK864" s="25"/>
      <c r="GL864" s="25"/>
      <c r="GM864" s="25"/>
      <c r="GN864" s="25"/>
      <c r="GO864" s="25"/>
      <c r="GP864" s="25"/>
      <c r="GQ864" s="25"/>
      <c r="GR864" s="25"/>
      <c r="GS864" s="25"/>
      <c r="GT864" s="25"/>
      <c r="GU864" s="25"/>
      <c r="GV864" s="25"/>
      <c r="GW864" s="25"/>
      <c r="GX864" s="25"/>
      <c r="GY864" s="25"/>
      <c r="GZ864" s="25"/>
      <c r="HA864" s="25"/>
      <c r="HB864" s="25"/>
      <c r="HC864" s="25"/>
      <c r="HD864" s="25"/>
      <c r="HE864" s="25"/>
      <c r="HF864" s="25"/>
      <c r="HG864" s="25"/>
      <c r="HH864" s="25"/>
      <c r="HI864" s="25"/>
      <c r="HJ864" s="25"/>
      <c r="HK864" s="25"/>
      <c r="HL864" s="25"/>
      <c r="HM864" s="25"/>
      <c r="HN864" s="25"/>
      <c r="HO864" s="25"/>
      <c r="HP864" s="25"/>
      <c r="HQ864" s="25"/>
      <c r="HR864" s="25"/>
      <c r="HS864" s="25"/>
      <c r="HT864" s="25"/>
      <c r="HU864" s="25"/>
      <c r="HV864" s="25"/>
      <c r="HW864" s="25"/>
      <c r="HX864" s="25"/>
      <c r="HY864" s="25"/>
      <c r="HZ864" s="25"/>
      <c r="IA864" s="25"/>
      <c r="IB864" s="25"/>
      <c r="IC864" s="25"/>
      <c r="ID864" s="25"/>
      <c r="IE864" s="25"/>
      <c r="IF864" s="25"/>
      <c r="IG864" s="25"/>
      <c r="IH864" s="25"/>
      <c r="II864" s="25"/>
      <c r="IJ864" s="25"/>
      <c r="IK864" s="25"/>
      <c r="IL864" s="25"/>
      <c r="IM864" s="25"/>
      <c r="IN864" s="25"/>
      <c r="IO864" s="25"/>
      <c r="IP864" s="25"/>
      <c r="IQ864" s="25"/>
      <c r="IR864" s="25"/>
      <c r="IS864" s="25"/>
      <c r="IT864" s="25"/>
      <c r="IU864" s="25"/>
      <c r="IV864" s="25"/>
      <c r="IW864" s="25"/>
      <c r="IX864" s="25"/>
      <c r="IY864" s="25"/>
      <c r="IZ864" s="25"/>
      <c r="JA864" s="25"/>
      <c r="JB864" s="25"/>
      <c r="JC864" s="25"/>
      <c r="JD864" s="25"/>
      <c r="JE864" s="25"/>
      <c r="JF864" s="25"/>
      <c r="JG864" s="25"/>
      <c r="JH864" s="25"/>
      <c r="JI864" s="25"/>
      <c r="JJ864" s="25"/>
      <c r="JK864" s="25"/>
      <c r="JL864" s="25"/>
      <c r="JM864" s="25"/>
      <c r="JN864" s="25"/>
      <c r="JO864" s="25"/>
      <c r="JP864" s="25"/>
      <c r="JQ864" s="25"/>
      <c r="JR864" s="25"/>
      <c r="JS864" s="25"/>
      <c r="JT864" s="25"/>
      <c r="JU864" s="25"/>
      <c r="JV864" s="25"/>
      <c r="JW864" s="25"/>
      <c r="JX864" s="25"/>
      <c r="JY864" s="25"/>
      <c r="JZ864" s="25"/>
      <c r="KA864" s="25"/>
      <c r="KB864" s="25"/>
      <c r="KC864" s="25"/>
      <c r="KD864" s="25"/>
      <c r="KE864" s="25"/>
      <c r="KF864" s="25"/>
      <c r="KG864" s="25"/>
      <c r="KH864" s="25"/>
      <c r="KI864" s="25"/>
      <c r="KJ864" s="25"/>
      <c r="KK864" s="25"/>
      <c r="KL864" s="25"/>
      <c r="KM864" s="25"/>
      <c r="KN864" s="25"/>
      <c r="KO864" s="25"/>
      <c r="KP864" s="25"/>
      <c r="KQ864" s="25"/>
      <c r="KR864" s="25"/>
      <c r="KS864" s="25"/>
      <c r="KT864" s="25"/>
      <c r="KU864" s="25"/>
      <c r="KV864" s="25"/>
      <c r="KW864" s="25"/>
      <c r="KX864" s="25"/>
      <c r="KY864" s="25"/>
      <c r="KZ864" s="25"/>
      <c r="LA864" s="25"/>
      <c r="LB864" s="25"/>
      <c r="LC864" s="25"/>
      <c r="LD864" s="25"/>
      <c r="LE864" s="25"/>
      <c r="LF864" s="25"/>
      <c r="LG864" s="25"/>
      <c r="LH864" s="25"/>
      <c r="LI864" s="25"/>
      <c r="LJ864" s="25"/>
      <c r="LK864" s="25"/>
      <c r="LL864" s="25"/>
      <c r="LM864" s="25"/>
      <c r="LN864" s="25"/>
      <c r="LO864" s="25"/>
      <c r="LP864" s="25"/>
      <c r="LQ864" s="25"/>
      <c r="LR864" s="25"/>
      <c r="LS864" s="25"/>
      <c r="LT864" s="25"/>
      <c r="LU864" s="25"/>
      <c r="LV864" s="25"/>
      <c r="LW864" s="25"/>
      <c r="LX864" s="25"/>
      <c r="LY864" s="25"/>
      <c r="LZ864" s="25"/>
      <c r="MA864" s="25"/>
      <c r="MB864" s="25"/>
      <c r="MC864" s="25"/>
      <c r="MD864" s="25"/>
      <c r="ME864" s="25"/>
      <c r="MF864" s="25"/>
      <c r="MG864" s="25"/>
      <c r="MH864" s="25"/>
      <c r="MI864" s="25"/>
      <c r="MJ864" s="25"/>
      <c r="MK864" s="25"/>
      <c r="ML864" s="25"/>
      <c r="MM864" s="25"/>
      <c r="MN864" s="25"/>
      <c r="MO864" s="25"/>
      <c r="MP864" s="25"/>
      <c r="MQ864" s="25"/>
      <c r="MR864" s="25"/>
      <c r="MS864" s="25"/>
      <c r="MT864" s="25"/>
      <c r="MU864" s="25"/>
      <c r="MV864" s="25"/>
      <c r="MW864" s="25"/>
      <c r="MX864" s="25"/>
      <c r="MY864" s="25"/>
      <c r="MZ864" s="25"/>
      <c r="NA864" s="25"/>
      <c r="NB864" s="25"/>
      <c r="NC864" s="25"/>
      <c r="ND864" s="25"/>
      <c r="NE864" s="25"/>
      <c r="NF864" s="25"/>
      <c r="NG864" s="25"/>
      <c r="NH864" s="25"/>
      <c r="NI864" s="25"/>
      <c r="NJ864" s="25"/>
      <c r="NK864" s="25"/>
      <c r="NL864" s="25"/>
      <c r="NM864" s="25"/>
      <c r="NN864" s="25"/>
      <c r="NO864" s="25"/>
      <c r="NP864" s="25"/>
      <c r="NQ864" s="25"/>
      <c r="NR864" s="25"/>
      <c r="NS864" s="25"/>
      <c r="NT864" s="25"/>
      <c r="NU864" s="25"/>
      <c r="NV864" s="25"/>
      <c r="NW864" s="25"/>
      <c r="NX864" s="25"/>
      <c r="NY864" s="25"/>
      <c r="NZ864" s="25"/>
      <c r="OA864" s="25"/>
      <c r="OB864" s="25"/>
      <c r="OC864" s="25"/>
      <c r="OD864" s="25"/>
      <c r="OE864" s="25"/>
      <c r="OF864" s="25"/>
      <c r="OG864" s="25"/>
      <c r="OH864" s="25"/>
      <c r="OI864" s="25"/>
      <c r="OJ864" s="25"/>
      <c r="OK864" s="25"/>
      <c r="OL864" s="25"/>
      <c r="OM864" s="25"/>
      <c r="ON864" s="25"/>
      <c r="OO864" s="25"/>
      <c r="OP864" s="25"/>
      <c r="OQ864" s="25"/>
      <c r="OR864" s="25"/>
      <c r="OS864" s="25"/>
      <c r="OT864" s="25"/>
      <c r="OU864" s="25"/>
      <c r="OV864" s="25"/>
      <c r="OW864" s="25"/>
      <c r="OX864" s="25"/>
      <c r="OY864" s="25"/>
      <c r="OZ864" s="25"/>
      <c r="PA864" s="25"/>
      <c r="PB864" s="25"/>
      <c r="PC864" s="25"/>
      <c r="PD864" s="25"/>
      <c r="PE864" s="25"/>
    </row>
    <row r="865" spans="1:42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  <c r="FZ865" s="25"/>
      <c r="GA865" s="25"/>
      <c r="GB865" s="25"/>
      <c r="GC865" s="25"/>
      <c r="GD865" s="25"/>
      <c r="GE865" s="25"/>
      <c r="GF865" s="25"/>
      <c r="GG865" s="25"/>
      <c r="GH865" s="25"/>
      <c r="GI865" s="25"/>
      <c r="GJ865" s="25"/>
      <c r="GK865" s="25"/>
      <c r="GL865" s="25"/>
      <c r="GM865" s="25"/>
      <c r="GN865" s="25"/>
      <c r="GO865" s="25"/>
      <c r="GP865" s="25"/>
      <c r="GQ865" s="25"/>
      <c r="GR865" s="25"/>
      <c r="GS865" s="25"/>
      <c r="GT865" s="25"/>
      <c r="GU865" s="25"/>
      <c r="GV865" s="25"/>
      <c r="GW865" s="25"/>
      <c r="GX865" s="25"/>
      <c r="GY865" s="25"/>
      <c r="GZ865" s="25"/>
      <c r="HA865" s="25"/>
      <c r="HB865" s="25"/>
      <c r="HC865" s="25"/>
      <c r="HD865" s="25"/>
      <c r="HE865" s="25"/>
      <c r="HF865" s="25"/>
      <c r="HG865" s="25"/>
      <c r="HH865" s="25"/>
      <c r="HI865" s="25"/>
      <c r="HJ865" s="25"/>
      <c r="HK865" s="25"/>
      <c r="HL865" s="25"/>
      <c r="HM865" s="25"/>
      <c r="HN865" s="25"/>
      <c r="HO865" s="25"/>
      <c r="HP865" s="25"/>
      <c r="HQ865" s="25"/>
      <c r="HR865" s="25"/>
      <c r="HS865" s="25"/>
      <c r="HT865" s="25"/>
      <c r="HU865" s="25"/>
      <c r="HV865" s="25"/>
      <c r="HW865" s="25"/>
      <c r="HX865" s="25"/>
      <c r="HY865" s="25"/>
      <c r="HZ865" s="25"/>
      <c r="IA865" s="25"/>
      <c r="IB865" s="25"/>
      <c r="IC865" s="25"/>
      <c r="ID865" s="25"/>
      <c r="IE865" s="25"/>
      <c r="IF865" s="25"/>
      <c r="IG865" s="25"/>
      <c r="IH865" s="25"/>
      <c r="II865" s="25"/>
      <c r="IJ865" s="25"/>
      <c r="IK865" s="25"/>
      <c r="IL865" s="25"/>
      <c r="IM865" s="25"/>
      <c r="IN865" s="25"/>
      <c r="IO865" s="25"/>
      <c r="IP865" s="25"/>
      <c r="IQ865" s="25"/>
      <c r="IR865" s="25"/>
      <c r="IS865" s="25"/>
      <c r="IT865" s="25"/>
      <c r="IU865" s="25"/>
      <c r="IV865" s="25"/>
      <c r="IW865" s="25"/>
      <c r="IX865" s="25"/>
      <c r="IY865" s="25"/>
      <c r="IZ865" s="25"/>
      <c r="JA865" s="25"/>
      <c r="JB865" s="25"/>
      <c r="JC865" s="25"/>
      <c r="JD865" s="25"/>
      <c r="JE865" s="25"/>
      <c r="JF865" s="25"/>
      <c r="JG865" s="25"/>
      <c r="JH865" s="25"/>
      <c r="JI865" s="25"/>
      <c r="JJ865" s="25"/>
      <c r="JK865" s="25"/>
      <c r="JL865" s="25"/>
      <c r="JM865" s="25"/>
      <c r="JN865" s="25"/>
      <c r="JO865" s="25"/>
      <c r="JP865" s="25"/>
      <c r="JQ865" s="25"/>
      <c r="JR865" s="25"/>
      <c r="JS865" s="25"/>
      <c r="JT865" s="25"/>
      <c r="JU865" s="25"/>
      <c r="JV865" s="25"/>
      <c r="JW865" s="25"/>
      <c r="JX865" s="25"/>
      <c r="JY865" s="25"/>
      <c r="JZ865" s="25"/>
      <c r="KA865" s="25"/>
      <c r="KB865" s="25"/>
      <c r="KC865" s="25"/>
      <c r="KD865" s="25"/>
      <c r="KE865" s="25"/>
      <c r="KF865" s="25"/>
      <c r="KG865" s="25"/>
      <c r="KH865" s="25"/>
      <c r="KI865" s="25"/>
      <c r="KJ865" s="25"/>
      <c r="KK865" s="25"/>
      <c r="KL865" s="25"/>
      <c r="KM865" s="25"/>
      <c r="KN865" s="25"/>
      <c r="KO865" s="25"/>
      <c r="KP865" s="25"/>
      <c r="KQ865" s="25"/>
      <c r="KR865" s="25"/>
      <c r="KS865" s="25"/>
      <c r="KT865" s="25"/>
      <c r="KU865" s="25"/>
      <c r="KV865" s="25"/>
      <c r="KW865" s="25"/>
      <c r="KX865" s="25"/>
      <c r="KY865" s="25"/>
      <c r="KZ865" s="25"/>
      <c r="LA865" s="25"/>
      <c r="LB865" s="25"/>
      <c r="LC865" s="25"/>
      <c r="LD865" s="25"/>
      <c r="LE865" s="25"/>
      <c r="LF865" s="25"/>
      <c r="LG865" s="25"/>
      <c r="LH865" s="25"/>
      <c r="LI865" s="25"/>
      <c r="LJ865" s="25"/>
      <c r="LK865" s="25"/>
      <c r="LL865" s="25"/>
      <c r="LM865" s="25"/>
      <c r="LN865" s="25"/>
      <c r="LO865" s="25"/>
      <c r="LP865" s="25"/>
      <c r="LQ865" s="25"/>
      <c r="LR865" s="25"/>
      <c r="LS865" s="25"/>
      <c r="LT865" s="25"/>
      <c r="LU865" s="25"/>
      <c r="LV865" s="25"/>
      <c r="LW865" s="25"/>
      <c r="LX865" s="25"/>
      <c r="LY865" s="25"/>
      <c r="LZ865" s="25"/>
      <c r="MA865" s="25"/>
      <c r="MB865" s="25"/>
      <c r="MC865" s="25"/>
      <c r="MD865" s="25"/>
      <c r="ME865" s="25"/>
      <c r="MF865" s="25"/>
      <c r="MG865" s="25"/>
      <c r="MH865" s="25"/>
      <c r="MI865" s="25"/>
      <c r="MJ865" s="25"/>
      <c r="MK865" s="25"/>
      <c r="ML865" s="25"/>
      <c r="MM865" s="25"/>
      <c r="MN865" s="25"/>
      <c r="MO865" s="25"/>
      <c r="MP865" s="25"/>
      <c r="MQ865" s="25"/>
      <c r="MR865" s="25"/>
      <c r="MS865" s="25"/>
      <c r="MT865" s="25"/>
      <c r="MU865" s="25"/>
      <c r="MV865" s="25"/>
      <c r="MW865" s="25"/>
      <c r="MX865" s="25"/>
      <c r="MY865" s="25"/>
      <c r="MZ865" s="25"/>
      <c r="NA865" s="25"/>
      <c r="NB865" s="25"/>
      <c r="NC865" s="25"/>
      <c r="ND865" s="25"/>
      <c r="NE865" s="25"/>
      <c r="NF865" s="25"/>
      <c r="NG865" s="25"/>
      <c r="NH865" s="25"/>
      <c r="NI865" s="25"/>
      <c r="NJ865" s="25"/>
      <c r="NK865" s="25"/>
      <c r="NL865" s="25"/>
      <c r="NM865" s="25"/>
      <c r="NN865" s="25"/>
      <c r="NO865" s="25"/>
      <c r="NP865" s="25"/>
      <c r="NQ865" s="25"/>
      <c r="NR865" s="25"/>
      <c r="NS865" s="25"/>
      <c r="NT865" s="25"/>
      <c r="NU865" s="25"/>
      <c r="NV865" s="25"/>
      <c r="NW865" s="25"/>
      <c r="NX865" s="25"/>
      <c r="NY865" s="25"/>
      <c r="NZ865" s="25"/>
      <c r="OA865" s="25"/>
      <c r="OB865" s="25"/>
      <c r="OC865" s="25"/>
      <c r="OD865" s="25"/>
      <c r="OE865" s="25"/>
      <c r="OF865" s="25"/>
      <c r="OG865" s="25"/>
      <c r="OH865" s="25"/>
      <c r="OI865" s="25"/>
      <c r="OJ865" s="25"/>
      <c r="OK865" s="25"/>
      <c r="OL865" s="25"/>
      <c r="OM865" s="25"/>
      <c r="ON865" s="25"/>
      <c r="OO865" s="25"/>
      <c r="OP865" s="25"/>
      <c r="OQ865" s="25"/>
      <c r="OR865" s="25"/>
      <c r="OS865" s="25"/>
      <c r="OT865" s="25"/>
      <c r="OU865" s="25"/>
      <c r="OV865" s="25"/>
      <c r="OW865" s="25"/>
      <c r="OX865" s="25"/>
      <c r="OY865" s="25"/>
      <c r="OZ865" s="25"/>
      <c r="PA865" s="25"/>
      <c r="PB865" s="25"/>
      <c r="PC865" s="25"/>
      <c r="PD865" s="25"/>
      <c r="PE865" s="25"/>
    </row>
    <row r="866" spans="1:42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  <c r="HL866" s="25"/>
      <c r="HM866" s="25"/>
      <c r="HN866" s="25"/>
      <c r="HO866" s="25"/>
      <c r="HP866" s="25"/>
      <c r="HQ866" s="25"/>
      <c r="HR866" s="25"/>
      <c r="HS866" s="25"/>
      <c r="HT866" s="25"/>
      <c r="HU866" s="25"/>
      <c r="HV866" s="25"/>
      <c r="HW866" s="25"/>
      <c r="HX866" s="25"/>
      <c r="HY866" s="25"/>
      <c r="HZ866" s="25"/>
      <c r="IA866" s="25"/>
      <c r="IB866" s="25"/>
      <c r="IC866" s="25"/>
      <c r="ID866" s="25"/>
      <c r="IE866" s="25"/>
      <c r="IF866" s="25"/>
      <c r="IG866" s="25"/>
      <c r="IH866" s="25"/>
      <c r="II866" s="25"/>
      <c r="IJ866" s="25"/>
      <c r="IK866" s="25"/>
      <c r="IL866" s="25"/>
      <c r="IM866" s="25"/>
      <c r="IN866" s="25"/>
      <c r="IO866" s="25"/>
      <c r="IP866" s="25"/>
      <c r="IQ866" s="25"/>
      <c r="IR866" s="25"/>
      <c r="IS866" s="25"/>
      <c r="IT866" s="25"/>
      <c r="IU866" s="25"/>
      <c r="IV866" s="25"/>
      <c r="IW866" s="25"/>
      <c r="IX866" s="25"/>
      <c r="IY866" s="25"/>
      <c r="IZ866" s="25"/>
      <c r="JA866" s="25"/>
      <c r="JB866" s="25"/>
      <c r="JC866" s="25"/>
      <c r="JD866" s="25"/>
      <c r="JE866" s="25"/>
      <c r="JF866" s="25"/>
      <c r="JG866" s="25"/>
      <c r="JH866" s="25"/>
      <c r="JI866" s="25"/>
      <c r="JJ866" s="25"/>
      <c r="JK866" s="25"/>
      <c r="JL866" s="25"/>
      <c r="JM866" s="25"/>
      <c r="JN866" s="25"/>
      <c r="JO866" s="25"/>
      <c r="JP866" s="25"/>
      <c r="JQ866" s="25"/>
      <c r="JR866" s="25"/>
      <c r="JS866" s="25"/>
      <c r="JT866" s="25"/>
      <c r="JU866" s="25"/>
      <c r="JV866" s="25"/>
      <c r="JW866" s="25"/>
      <c r="JX866" s="25"/>
      <c r="JY866" s="25"/>
      <c r="JZ866" s="25"/>
      <c r="KA866" s="25"/>
      <c r="KB866" s="25"/>
      <c r="KC866" s="25"/>
      <c r="KD866" s="25"/>
      <c r="KE866" s="25"/>
      <c r="KF866" s="25"/>
      <c r="KG866" s="25"/>
      <c r="KH866" s="25"/>
      <c r="KI866" s="25"/>
      <c r="KJ866" s="25"/>
      <c r="KK866" s="25"/>
      <c r="KL866" s="25"/>
      <c r="KM866" s="25"/>
      <c r="KN866" s="25"/>
      <c r="KO866" s="25"/>
      <c r="KP866" s="25"/>
      <c r="KQ866" s="25"/>
      <c r="KR866" s="25"/>
      <c r="KS866" s="25"/>
      <c r="KT866" s="25"/>
      <c r="KU866" s="25"/>
      <c r="KV866" s="25"/>
      <c r="KW866" s="25"/>
      <c r="KX866" s="25"/>
      <c r="KY866" s="25"/>
      <c r="KZ866" s="25"/>
      <c r="LA866" s="25"/>
      <c r="LB866" s="25"/>
      <c r="LC866" s="25"/>
      <c r="LD866" s="25"/>
      <c r="LE866" s="25"/>
      <c r="LF866" s="25"/>
      <c r="LG866" s="25"/>
      <c r="LH866" s="25"/>
      <c r="LI866" s="25"/>
      <c r="LJ866" s="25"/>
      <c r="LK866" s="25"/>
      <c r="LL866" s="25"/>
      <c r="LM866" s="25"/>
      <c r="LN866" s="25"/>
      <c r="LO866" s="25"/>
      <c r="LP866" s="25"/>
      <c r="LQ866" s="25"/>
      <c r="LR866" s="25"/>
      <c r="LS866" s="25"/>
      <c r="LT866" s="25"/>
      <c r="LU866" s="25"/>
      <c r="LV866" s="25"/>
      <c r="LW866" s="25"/>
      <c r="LX866" s="25"/>
      <c r="LY866" s="25"/>
      <c r="LZ866" s="25"/>
      <c r="MA866" s="25"/>
      <c r="MB866" s="25"/>
      <c r="MC866" s="25"/>
      <c r="MD866" s="25"/>
      <c r="ME866" s="25"/>
      <c r="MF866" s="25"/>
      <c r="MG866" s="25"/>
      <c r="MH866" s="25"/>
      <c r="MI866" s="25"/>
      <c r="MJ866" s="25"/>
      <c r="MK866" s="25"/>
      <c r="ML866" s="25"/>
      <c r="MM866" s="25"/>
      <c r="MN866" s="25"/>
      <c r="MO866" s="25"/>
      <c r="MP866" s="25"/>
      <c r="MQ866" s="25"/>
      <c r="MR866" s="25"/>
      <c r="MS866" s="25"/>
      <c r="MT866" s="25"/>
      <c r="MU866" s="25"/>
      <c r="MV866" s="25"/>
      <c r="MW866" s="25"/>
      <c r="MX866" s="25"/>
      <c r="MY866" s="25"/>
      <c r="MZ866" s="25"/>
      <c r="NA866" s="25"/>
      <c r="NB866" s="25"/>
      <c r="NC866" s="25"/>
      <c r="ND866" s="25"/>
      <c r="NE866" s="25"/>
      <c r="NF866" s="25"/>
      <c r="NG866" s="25"/>
      <c r="NH866" s="25"/>
      <c r="NI866" s="25"/>
      <c r="NJ866" s="25"/>
      <c r="NK866" s="25"/>
      <c r="NL866" s="25"/>
      <c r="NM866" s="25"/>
      <c r="NN866" s="25"/>
      <c r="NO866" s="25"/>
      <c r="NP866" s="25"/>
      <c r="NQ866" s="25"/>
      <c r="NR866" s="25"/>
      <c r="NS866" s="25"/>
      <c r="NT866" s="25"/>
      <c r="NU866" s="25"/>
      <c r="NV866" s="25"/>
      <c r="NW866" s="25"/>
      <c r="NX866" s="25"/>
      <c r="NY866" s="25"/>
      <c r="NZ866" s="25"/>
      <c r="OA866" s="25"/>
      <c r="OB866" s="25"/>
      <c r="OC866" s="25"/>
      <c r="OD866" s="25"/>
      <c r="OE866" s="25"/>
      <c r="OF866" s="25"/>
      <c r="OG866" s="25"/>
      <c r="OH866" s="25"/>
      <c r="OI866" s="25"/>
      <c r="OJ866" s="25"/>
      <c r="OK866" s="25"/>
      <c r="OL866" s="25"/>
      <c r="OM866" s="25"/>
      <c r="ON866" s="25"/>
      <c r="OO866" s="25"/>
      <c r="OP866" s="25"/>
      <c r="OQ866" s="25"/>
      <c r="OR866" s="25"/>
      <c r="OS866" s="25"/>
      <c r="OT866" s="25"/>
      <c r="OU866" s="25"/>
      <c r="OV866" s="25"/>
      <c r="OW866" s="25"/>
      <c r="OX866" s="25"/>
      <c r="OY866" s="25"/>
      <c r="OZ866" s="25"/>
      <c r="PA866" s="25"/>
      <c r="PB866" s="25"/>
      <c r="PC866" s="25"/>
      <c r="PD866" s="25"/>
      <c r="PE866" s="25"/>
    </row>
    <row r="867" spans="1:42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  <c r="FZ867" s="25"/>
      <c r="GA867" s="25"/>
      <c r="GB867" s="25"/>
      <c r="GC867" s="25"/>
      <c r="GD867" s="25"/>
      <c r="GE867" s="25"/>
      <c r="GF867" s="25"/>
      <c r="GG867" s="25"/>
      <c r="GH867" s="25"/>
      <c r="GI867" s="25"/>
      <c r="GJ867" s="25"/>
      <c r="GK867" s="25"/>
      <c r="GL867" s="25"/>
      <c r="GM867" s="25"/>
      <c r="GN867" s="25"/>
      <c r="GO867" s="25"/>
      <c r="GP867" s="25"/>
      <c r="GQ867" s="25"/>
      <c r="GR867" s="25"/>
      <c r="GS867" s="25"/>
      <c r="GT867" s="25"/>
      <c r="GU867" s="25"/>
      <c r="GV867" s="25"/>
      <c r="GW867" s="25"/>
      <c r="GX867" s="25"/>
      <c r="GY867" s="25"/>
      <c r="GZ867" s="25"/>
      <c r="HA867" s="25"/>
      <c r="HB867" s="25"/>
      <c r="HC867" s="25"/>
      <c r="HD867" s="25"/>
      <c r="HE867" s="25"/>
      <c r="HF867" s="25"/>
      <c r="HG867" s="25"/>
      <c r="HH867" s="25"/>
      <c r="HI867" s="25"/>
      <c r="HJ867" s="25"/>
      <c r="HK867" s="25"/>
      <c r="HL867" s="25"/>
      <c r="HM867" s="25"/>
      <c r="HN867" s="25"/>
      <c r="HO867" s="25"/>
      <c r="HP867" s="25"/>
      <c r="HQ867" s="25"/>
      <c r="HR867" s="25"/>
      <c r="HS867" s="25"/>
      <c r="HT867" s="25"/>
      <c r="HU867" s="25"/>
      <c r="HV867" s="25"/>
      <c r="HW867" s="25"/>
      <c r="HX867" s="25"/>
      <c r="HY867" s="25"/>
      <c r="HZ867" s="25"/>
      <c r="IA867" s="25"/>
      <c r="IB867" s="25"/>
      <c r="IC867" s="25"/>
      <c r="ID867" s="25"/>
      <c r="IE867" s="25"/>
      <c r="IF867" s="25"/>
      <c r="IG867" s="25"/>
      <c r="IH867" s="25"/>
      <c r="II867" s="25"/>
      <c r="IJ867" s="25"/>
      <c r="IK867" s="25"/>
      <c r="IL867" s="25"/>
      <c r="IM867" s="25"/>
      <c r="IN867" s="25"/>
      <c r="IO867" s="25"/>
      <c r="IP867" s="25"/>
      <c r="IQ867" s="25"/>
      <c r="IR867" s="25"/>
      <c r="IS867" s="25"/>
      <c r="IT867" s="25"/>
      <c r="IU867" s="25"/>
      <c r="IV867" s="25"/>
      <c r="IW867" s="25"/>
      <c r="IX867" s="25"/>
      <c r="IY867" s="25"/>
      <c r="IZ867" s="25"/>
      <c r="JA867" s="25"/>
      <c r="JB867" s="25"/>
      <c r="JC867" s="25"/>
      <c r="JD867" s="25"/>
      <c r="JE867" s="25"/>
      <c r="JF867" s="25"/>
      <c r="JG867" s="25"/>
      <c r="JH867" s="25"/>
      <c r="JI867" s="25"/>
      <c r="JJ867" s="25"/>
      <c r="JK867" s="25"/>
      <c r="JL867" s="25"/>
      <c r="JM867" s="25"/>
      <c r="JN867" s="25"/>
      <c r="JO867" s="25"/>
      <c r="JP867" s="25"/>
      <c r="JQ867" s="25"/>
      <c r="JR867" s="25"/>
      <c r="JS867" s="25"/>
      <c r="JT867" s="25"/>
      <c r="JU867" s="25"/>
      <c r="JV867" s="25"/>
      <c r="JW867" s="25"/>
      <c r="JX867" s="25"/>
      <c r="JY867" s="25"/>
      <c r="JZ867" s="25"/>
      <c r="KA867" s="25"/>
      <c r="KB867" s="25"/>
      <c r="KC867" s="25"/>
      <c r="KD867" s="25"/>
      <c r="KE867" s="25"/>
      <c r="KF867" s="25"/>
      <c r="KG867" s="25"/>
      <c r="KH867" s="25"/>
      <c r="KI867" s="25"/>
      <c r="KJ867" s="25"/>
      <c r="KK867" s="25"/>
      <c r="KL867" s="25"/>
      <c r="KM867" s="25"/>
      <c r="KN867" s="25"/>
      <c r="KO867" s="25"/>
      <c r="KP867" s="25"/>
      <c r="KQ867" s="25"/>
      <c r="KR867" s="25"/>
      <c r="KS867" s="25"/>
      <c r="KT867" s="25"/>
      <c r="KU867" s="25"/>
      <c r="KV867" s="25"/>
      <c r="KW867" s="25"/>
      <c r="KX867" s="25"/>
      <c r="KY867" s="25"/>
      <c r="KZ867" s="25"/>
      <c r="LA867" s="25"/>
      <c r="LB867" s="25"/>
      <c r="LC867" s="25"/>
      <c r="LD867" s="25"/>
      <c r="LE867" s="25"/>
      <c r="LF867" s="25"/>
      <c r="LG867" s="25"/>
      <c r="LH867" s="25"/>
      <c r="LI867" s="25"/>
      <c r="LJ867" s="25"/>
      <c r="LK867" s="25"/>
      <c r="LL867" s="25"/>
      <c r="LM867" s="25"/>
      <c r="LN867" s="25"/>
      <c r="LO867" s="25"/>
      <c r="LP867" s="25"/>
      <c r="LQ867" s="25"/>
      <c r="LR867" s="25"/>
      <c r="LS867" s="25"/>
      <c r="LT867" s="25"/>
      <c r="LU867" s="25"/>
      <c r="LV867" s="25"/>
      <c r="LW867" s="25"/>
      <c r="LX867" s="25"/>
      <c r="LY867" s="25"/>
      <c r="LZ867" s="25"/>
      <c r="MA867" s="25"/>
      <c r="MB867" s="25"/>
      <c r="MC867" s="25"/>
      <c r="MD867" s="25"/>
      <c r="ME867" s="25"/>
      <c r="MF867" s="25"/>
      <c r="MG867" s="25"/>
      <c r="MH867" s="25"/>
      <c r="MI867" s="25"/>
      <c r="MJ867" s="25"/>
      <c r="MK867" s="25"/>
      <c r="ML867" s="25"/>
      <c r="MM867" s="25"/>
      <c r="MN867" s="25"/>
      <c r="MO867" s="25"/>
      <c r="MP867" s="25"/>
      <c r="MQ867" s="25"/>
      <c r="MR867" s="25"/>
      <c r="MS867" s="25"/>
      <c r="MT867" s="25"/>
      <c r="MU867" s="25"/>
      <c r="MV867" s="25"/>
      <c r="MW867" s="25"/>
      <c r="MX867" s="25"/>
      <c r="MY867" s="25"/>
      <c r="MZ867" s="25"/>
      <c r="NA867" s="25"/>
      <c r="NB867" s="25"/>
      <c r="NC867" s="25"/>
      <c r="ND867" s="25"/>
      <c r="NE867" s="25"/>
      <c r="NF867" s="25"/>
      <c r="NG867" s="25"/>
      <c r="NH867" s="25"/>
      <c r="NI867" s="25"/>
      <c r="NJ867" s="25"/>
      <c r="NK867" s="25"/>
      <c r="NL867" s="25"/>
      <c r="NM867" s="25"/>
      <c r="NN867" s="25"/>
      <c r="NO867" s="25"/>
      <c r="NP867" s="25"/>
      <c r="NQ867" s="25"/>
      <c r="NR867" s="25"/>
      <c r="NS867" s="25"/>
      <c r="NT867" s="25"/>
      <c r="NU867" s="25"/>
      <c r="NV867" s="25"/>
      <c r="NW867" s="25"/>
      <c r="NX867" s="25"/>
      <c r="NY867" s="25"/>
      <c r="NZ867" s="25"/>
      <c r="OA867" s="25"/>
      <c r="OB867" s="25"/>
      <c r="OC867" s="25"/>
      <c r="OD867" s="25"/>
      <c r="OE867" s="25"/>
      <c r="OF867" s="25"/>
      <c r="OG867" s="25"/>
      <c r="OH867" s="25"/>
      <c r="OI867" s="25"/>
      <c r="OJ867" s="25"/>
      <c r="OK867" s="25"/>
      <c r="OL867" s="25"/>
      <c r="OM867" s="25"/>
      <c r="ON867" s="25"/>
      <c r="OO867" s="25"/>
      <c r="OP867" s="25"/>
      <c r="OQ867" s="25"/>
      <c r="OR867" s="25"/>
      <c r="OS867" s="25"/>
      <c r="OT867" s="25"/>
      <c r="OU867" s="25"/>
      <c r="OV867" s="25"/>
      <c r="OW867" s="25"/>
      <c r="OX867" s="25"/>
      <c r="OY867" s="25"/>
      <c r="OZ867" s="25"/>
      <c r="PA867" s="25"/>
      <c r="PB867" s="25"/>
      <c r="PC867" s="25"/>
      <c r="PD867" s="25"/>
      <c r="PE867" s="25"/>
    </row>
    <row r="868" spans="1:42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  <c r="FZ868" s="25"/>
      <c r="GA868" s="25"/>
      <c r="GB868" s="25"/>
      <c r="GC868" s="25"/>
      <c r="GD868" s="25"/>
      <c r="GE868" s="25"/>
      <c r="GF868" s="25"/>
      <c r="GG868" s="25"/>
      <c r="GH868" s="25"/>
      <c r="GI868" s="25"/>
      <c r="GJ868" s="25"/>
      <c r="GK868" s="25"/>
      <c r="GL868" s="25"/>
      <c r="GM868" s="25"/>
      <c r="GN868" s="25"/>
      <c r="GO868" s="25"/>
      <c r="GP868" s="25"/>
      <c r="GQ868" s="25"/>
      <c r="GR868" s="25"/>
      <c r="GS868" s="25"/>
      <c r="GT868" s="25"/>
      <c r="GU868" s="25"/>
      <c r="GV868" s="25"/>
      <c r="GW868" s="25"/>
      <c r="GX868" s="25"/>
      <c r="GY868" s="25"/>
      <c r="GZ868" s="25"/>
      <c r="HA868" s="25"/>
      <c r="HB868" s="25"/>
      <c r="HC868" s="25"/>
      <c r="HD868" s="25"/>
      <c r="HE868" s="25"/>
      <c r="HF868" s="25"/>
      <c r="HG868" s="25"/>
      <c r="HH868" s="25"/>
      <c r="HI868" s="25"/>
      <c r="HJ868" s="25"/>
      <c r="HK868" s="25"/>
      <c r="HL868" s="25"/>
      <c r="HM868" s="25"/>
      <c r="HN868" s="25"/>
      <c r="HO868" s="25"/>
      <c r="HP868" s="25"/>
      <c r="HQ868" s="25"/>
      <c r="HR868" s="25"/>
      <c r="HS868" s="25"/>
      <c r="HT868" s="25"/>
      <c r="HU868" s="25"/>
      <c r="HV868" s="25"/>
      <c r="HW868" s="25"/>
      <c r="HX868" s="25"/>
      <c r="HY868" s="25"/>
      <c r="HZ868" s="25"/>
      <c r="IA868" s="25"/>
      <c r="IB868" s="25"/>
      <c r="IC868" s="25"/>
      <c r="ID868" s="25"/>
      <c r="IE868" s="25"/>
      <c r="IF868" s="25"/>
      <c r="IG868" s="25"/>
      <c r="IH868" s="25"/>
      <c r="II868" s="25"/>
      <c r="IJ868" s="25"/>
      <c r="IK868" s="25"/>
      <c r="IL868" s="25"/>
      <c r="IM868" s="25"/>
      <c r="IN868" s="25"/>
      <c r="IO868" s="25"/>
      <c r="IP868" s="25"/>
      <c r="IQ868" s="25"/>
      <c r="IR868" s="25"/>
      <c r="IS868" s="25"/>
      <c r="IT868" s="25"/>
      <c r="IU868" s="25"/>
      <c r="IV868" s="25"/>
      <c r="IW868" s="25"/>
      <c r="IX868" s="25"/>
      <c r="IY868" s="25"/>
      <c r="IZ868" s="25"/>
      <c r="JA868" s="25"/>
      <c r="JB868" s="25"/>
      <c r="JC868" s="25"/>
      <c r="JD868" s="25"/>
      <c r="JE868" s="25"/>
      <c r="JF868" s="25"/>
      <c r="JG868" s="25"/>
      <c r="JH868" s="25"/>
      <c r="JI868" s="25"/>
      <c r="JJ868" s="25"/>
      <c r="JK868" s="25"/>
      <c r="JL868" s="25"/>
      <c r="JM868" s="25"/>
      <c r="JN868" s="25"/>
      <c r="JO868" s="25"/>
      <c r="JP868" s="25"/>
      <c r="JQ868" s="25"/>
      <c r="JR868" s="25"/>
      <c r="JS868" s="25"/>
      <c r="JT868" s="25"/>
      <c r="JU868" s="25"/>
      <c r="JV868" s="25"/>
      <c r="JW868" s="25"/>
      <c r="JX868" s="25"/>
      <c r="JY868" s="25"/>
      <c r="JZ868" s="25"/>
      <c r="KA868" s="25"/>
      <c r="KB868" s="25"/>
      <c r="KC868" s="25"/>
      <c r="KD868" s="25"/>
      <c r="KE868" s="25"/>
      <c r="KF868" s="25"/>
      <c r="KG868" s="25"/>
      <c r="KH868" s="25"/>
      <c r="KI868" s="25"/>
      <c r="KJ868" s="25"/>
      <c r="KK868" s="25"/>
      <c r="KL868" s="25"/>
      <c r="KM868" s="25"/>
      <c r="KN868" s="25"/>
      <c r="KO868" s="25"/>
      <c r="KP868" s="25"/>
      <c r="KQ868" s="25"/>
      <c r="KR868" s="25"/>
      <c r="KS868" s="25"/>
      <c r="KT868" s="25"/>
      <c r="KU868" s="25"/>
      <c r="KV868" s="25"/>
      <c r="KW868" s="25"/>
      <c r="KX868" s="25"/>
      <c r="KY868" s="25"/>
      <c r="KZ868" s="25"/>
      <c r="LA868" s="25"/>
      <c r="LB868" s="25"/>
      <c r="LC868" s="25"/>
      <c r="LD868" s="25"/>
      <c r="LE868" s="25"/>
      <c r="LF868" s="25"/>
      <c r="LG868" s="25"/>
      <c r="LH868" s="25"/>
      <c r="LI868" s="25"/>
      <c r="LJ868" s="25"/>
      <c r="LK868" s="25"/>
      <c r="LL868" s="25"/>
      <c r="LM868" s="25"/>
      <c r="LN868" s="25"/>
      <c r="LO868" s="25"/>
      <c r="LP868" s="25"/>
      <c r="LQ868" s="25"/>
      <c r="LR868" s="25"/>
      <c r="LS868" s="25"/>
      <c r="LT868" s="25"/>
      <c r="LU868" s="25"/>
      <c r="LV868" s="25"/>
      <c r="LW868" s="25"/>
      <c r="LX868" s="25"/>
      <c r="LY868" s="25"/>
      <c r="LZ868" s="25"/>
      <c r="MA868" s="25"/>
      <c r="MB868" s="25"/>
      <c r="MC868" s="25"/>
      <c r="MD868" s="25"/>
      <c r="ME868" s="25"/>
      <c r="MF868" s="25"/>
      <c r="MG868" s="25"/>
      <c r="MH868" s="25"/>
      <c r="MI868" s="25"/>
      <c r="MJ868" s="25"/>
      <c r="MK868" s="25"/>
      <c r="ML868" s="25"/>
      <c r="MM868" s="25"/>
      <c r="MN868" s="25"/>
      <c r="MO868" s="25"/>
      <c r="MP868" s="25"/>
      <c r="MQ868" s="25"/>
      <c r="MR868" s="25"/>
      <c r="MS868" s="25"/>
      <c r="MT868" s="25"/>
      <c r="MU868" s="25"/>
      <c r="MV868" s="25"/>
      <c r="MW868" s="25"/>
      <c r="MX868" s="25"/>
      <c r="MY868" s="25"/>
      <c r="MZ868" s="25"/>
      <c r="NA868" s="25"/>
      <c r="NB868" s="25"/>
      <c r="NC868" s="25"/>
      <c r="ND868" s="25"/>
      <c r="NE868" s="25"/>
      <c r="NF868" s="25"/>
      <c r="NG868" s="25"/>
      <c r="NH868" s="25"/>
      <c r="NI868" s="25"/>
      <c r="NJ868" s="25"/>
      <c r="NK868" s="25"/>
      <c r="NL868" s="25"/>
      <c r="NM868" s="25"/>
      <c r="NN868" s="25"/>
      <c r="NO868" s="25"/>
      <c r="NP868" s="25"/>
      <c r="NQ868" s="25"/>
      <c r="NR868" s="25"/>
      <c r="NS868" s="25"/>
      <c r="NT868" s="25"/>
      <c r="NU868" s="25"/>
      <c r="NV868" s="25"/>
      <c r="NW868" s="25"/>
      <c r="NX868" s="25"/>
      <c r="NY868" s="25"/>
      <c r="NZ868" s="25"/>
      <c r="OA868" s="25"/>
      <c r="OB868" s="25"/>
      <c r="OC868" s="25"/>
      <c r="OD868" s="25"/>
      <c r="OE868" s="25"/>
      <c r="OF868" s="25"/>
      <c r="OG868" s="25"/>
      <c r="OH868" s="25"/>
      <c r="OI868" s="25"/>
      <c r="OJ868" s="25"/>
      <c r="OK868" s="25"/>
      <c r="OL868" s="25"/>
      <c r="OM868" s="25"/>
      <c r="ON868" s="25"/>
      <c r="OO868" s="25"/>
      <c r="OP868" s="25"/>
      <c r="OQ868" s="25"/>
      <c r="OR868" s="25"/>
      <c r="OS868" s="25"/>
      <c r="OT868" s="25"/>
      <c r="OU868" s="25"/>
      <c r="OV868" s="25"/>
      <c r="OW868" s="25"/>
      <c r="OX868" s="25"/>
      <c r="OY868" s="25"/>
      <c r="OZ868" s="25"/>
      <c r="PA868" s="25"/>
      <c r="PB868" s="25"/>
      <c r="PC868" s="25"/>
      <c r="PD868" s="25"/>
      <c r="PE868" s="25"/>
    </row>
    <row r="869" spans="1:42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  <c r="FL869" s="25"/>
      <c r="FM869" s="25"/>
      <c r="FN869" s="25"/>
      <c r="FO869" s="25"/>
      <c r="FP869" s="25"/>
      <c r="FQ869" s="25"/>
      <c r="FR869" s="25"/>
      <c r="FS869" s="25"/>
      <c r="FT869" s="25"/>
      <c r="FU869" s="25"/>
      <c r="FV869" s="25"/>
      <c r="FW869" s="25"/>
      <c r="FX869" s="25"/>
      <c r="FY869" s="25"/>
      <c r="FZ869" s="25"/>
      <c r="GA869" s="25"/>
      <c r="GB869" s="25"/>
      <c r="GC869" s="25"/>
      <c r="GD869" s="25"/>
      <c r="GE869" s="25"/>
      <c r="GF869" s="25"/>
      <c r="GG869" s="25"/>
      <c r="GH869" s="25"/>
      <c r="GI869" s="25"/>
      <c r="GJ869" s="25"/>
      <c r="GK869" s="25"/>
      <c r="GL869" s="25"/>
      <c r="GM869" s="25"/>
      <c r="GN869" s="25"/>
      <c r="GO869" s="25"/>
      <c r="GP869" s="25"/>
      <c r="GQ869" s="25"/>
      <c r="GR869" s="25"/>
      <c r="GS869" s="25"/>
      <c r="GT869" s="25"/>
      <c r="GU869" s="25"/>
      <c r="GV869" s="25"/>
      <c r="GW869" s="25"/>
      <c r="GX869" s="25"/>
      <c r="GY869" s="25"/>
      <c r="GZ869" s="25"/>
      <c r="HA869" s="25"/>
      <c r="HB869" s="25"/>
      <c r="HC869" s="25"/>
      <c r="HD869" s="25"/>
      <c r="HE869" s="25"/>
      <c r="HF869" s="25"/>
      <c r="HG869" s="25"/>
      <c r="HH869" s="25"/>
      <c r="HI869" s="25"/>
      <c r="HJ869" s="25"/>
      <c r="HK869" s="25"/>
      <c r="HL869" s="25"/>
      <c r="HM869" s="25"/>
      <c r="HN869" s="25"/>
      <c r="HO869" s="25"/>
      <c r="HP869" s="25"/>
      <c r="HQ869" s="25"/>
      <c r="HR869" s="25"/>
      <c r="HS869" s="25"/>
      <c r="HT869" s="25"/>
      <c r="HU869" s="25"/>
      <c r="HV869" s="25"/>
      <c r="HW869" s="25"/>
      <c r="HX869" s="25"/>
      <c r="HY869" s="25"/>
      <c r="HZ869" s="25"/>
      <c r="IA869" s="25"/>
      <c r="IB869" s="25"/>
      <c r="IC869" s="25"/>
      <c r="ID869" s="25"/>
      <c r="IE869" s="25"/>
      <c r="IF869" s="25"/>
      <c r="IG869" s="25"/>
      <c r="IH869" s="25"/>
      <c r="II869" s="25"/>
      <c r="IJ869" s="25"/>
      <c r="IK869" s="25"/>
      <c r="IL869" s="25"/>
      <c r="IM869" s="25"/>
      <c r="IN869" s="25"/>
      <c r="IO869" s="25"/>
      <c r="IP869" s="25"/>
      <c r="IQ869" s="25"/>
      <c r="IR869" s="25"/>
      <c r="IS869" s="25"/>
      <c r="IT869" s="25"/>
      <c r="IU869" s="25"/>
      <c r="IV869" s="25"/>
      <c r="IW869" s="25"/>
      <c r="IX869" s="25"/>
      <c r="IY869" s="25"/>
      <c r="IZ869" s="25"/>
      <c r="JA869" s="25"/>
      <c r="JB869" s="25"/>
      <c r="JC869" s="25"/>
      <c r="JD869" s="25"/>
      <c r="JE869" s="25"/>
      <c r="JF869" s="25"/>
      <c r="JG869" s="25"/>
      <c r="JH869" s="25"/>
      <c r="JI869" s="25"/>
      <c r="JJ869" s="25"/>
      <c r="JK869" s="25"/>
      <c r="JL869" s="25"/>
      <c r="JM869" s="25"/>
      <c r="JN869" s="25"/>
      <c r="JO869" s="25"/>
      <c r="JP869" s="25"/>
      <c r="JQ869" s="25"/>
      <c r="JR869" s="25"/>
      <c r="JS869" s="25"/>
      <c r="JT869" s="25"/>
      <c r="JU869" s="25"/>
      <c r="JV869" s="25"/>
      <c r="JW869" s="25"/>
      <c r="JX869" s="25"/>
      <c r="JY869" s="25"/>
      <c r="JZ869" s="25"/>
      <c r="KA869" s="25"/>
      <c r="KB869" s="25"/>
      <c r="KC869" s="25"/>
      <c r="KD869" s="25"/>
      <c r="KE869" s="25"/>
      <c r="KF869" s="25"/>
      <c r="KG869" s="25"/>
      <c r="KH869" s="25"/>
      <c r="KI869" s="25"/>
      <c r="KJ869" s="25"/>
      <c r="KK869" s="25"/>
      <c r="KL869" s="25"/>
      <c r="KM869" s="25"/>
      <c r="KN869" s="25"/>
      <c r="KO869" s="25"/>
      <c r="KP869" s="25"/>
      <c r="KQ869" s="25"/>
      <c r="KR869" s="25"/>
      <c r="KS869" s="25"/>
      <c r="KT869" s="25"/>
      <c r="KU869" s="25"/>
      <c r="KV869" s="25"/>
      <c r="KW869" s="25"/>
      <c r="KX869" s="25"/>
      <c r="KY869" s="25"/>
      <c r="KZ869" s="25"/>
      <c r="LA869" s="25"/>
      <c r="LB869" s="25"/>
      <c r="LC869" s="25"/>
      <c r="LD869" s="25"/>
      <c r="LE869" s="25"/>
      <c r="LF869" s="25"/>
      <c r="LG869" s="25"/>
      <c r="LH869" s="25"/>
      <c r="LI869" s="25"/>
      <c r="LJ869" s="25"/>
      <c r="LK869" s="25"/>
      <c r="LL869" s="25"/>
      <c r="LM869" s="25"/>
      <c r="LN869" s="25"/>
      <c r="LO869" s="25"/>
      <c r="LP869" s="25"/>
      <c r="LQ869" s="25"/>
      <c r="LR869" s="25"/>
      <c r="LS869" s="25"/>
      <c r="LT869" s="25"/>
      <c r="LU869" s="25"/>
      <c r="LV869" s="25"/>
      <c r="LW869" s="25"/>
      <c r="LX869" s="25"/>
      <c r="LY869" s="25"/>
      <c r="LZ869" s="25"/>
      <c r="MA869" s="25"/>
      <c r="MB869" s="25"/>
      <c r="MC869" s="25"/>
      <c r="MD869" s="25"/>
      <c r="ME869" s="25"/>
      <c r="MF869" s="25"/>
      <c r="MG869" s="25"/>
      <c r="MH869" s="25"/>
      <c r="MI869" s="25"/>
      <c r="MJ869" s="25"/>
      <c r="MK869" s="25"/>
      <c r="ML869" s="25"/>
      <c r="MM869" s="25"/>
      <c r="MN869" s="25"/>
      <c r="MO869" s="25"/>
      <c r="MP869" s="25"/>
      <c r="MQ869" s="25"/>
      <c r="MR869" s="25"/>
      <c r="MS869" s="25"/>
      <c r="MT869" s="25"/>
      <c r="MU869" s="25"/>
      <c r="MV869" s="25"/>
      <c r="MW869" s="25"/>
      <c r="MX869" s="25"/>
      <c r="MY869" s="25"/>
      <c r="MZ869" s="25"/>
      <c r="NA869" s="25"/>
      <c r="NB869" s="25"/>
      <c r="NC869" s="25"/>
      <c r="ND869" s="25"/>
      <c r="NE869" s="25"/>
      <c r="NF869" s="25"/>
      <c r="NG869" s="25"/>
      <c r="NH869" s="25"/>
      <c r="NI869" s="25"/>
      <c r="NJ869" s="25"/>
      <c r="NK869" s="25"/>
      <c r="NL869" s="25"/>
      <c r="NM869" s="25"/>
      <c r="NN869" s="25"/>
      <c r="NO869" s="25"/>
      <c r="NP869" s="25"/>
      <c r="NQ869" s="25"/>
      <c r="NR869" s="25"/>
      <c r="NS869" s="25"/>
      <c r="NT869" s="25"/>
      <c r="NU869" s="25"/>
      <c r="NV869" s="25"/>
      <c r="NW869" s="25"/>
      <c r="NX869" s="25"/>
      <c r="NY869" s="25"/>
      <c r="NZ869" s="25"/>
      <c r="OA869" s="25"/>
      <c r="OB869" s="25"/>
      <c r="OC869" s="25"/>
      <c r="OD869" s="25"/>
      <c r="OE869" s="25"/>
      <c r="OF869" s="25"/>
      <c r="OG869" s="25"/>
      <c r="OH869" s="25"/>
      <c r="OI869" s="25"/>
      <c r="OJ869" s="25"/>
      <c r="OK869" s="25"/>
      <c r="OL869" s="25"/>
      <c r="OM869" s="25"/>
      <c r="ON869" s="25"/>
      <c r="OO869" s="25"/>
      <c r="OP869" s="25"/>
      <c r="OQ869" s="25"/>
      <c r="OR869" s="25"/>
      <c r="OS869" s="25"/>
      <c r="OT869" s="25"/>
      <c r="OU869" s="25"/>
      <c r="OV869" s="25"/>
      <c r="OW869" s="25"/>
      <c r="OX869" s="25"/>
      <c r="OY869" s="25"/>
      <c r="OZ869" s="25"/>
      <c r="PA869" s="25"/>
      <c r="PB869" s="25"/>
      <c r="PC869" s="25"/>
      <c r="PD869" s="25"/>
      <c r="PE869" s="25"/>
    </row>
    <row r="870" spans="1:42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  <c r="FZ870" s="25"/>
      <c r="GA870" s="25"/>
      <c r="GB870" s="25"/>
      <c r="GC870" s="25"/>
      <c r="GD870" s="25"/>
      <c r="GE870" s="25"/>
      <c r="GF870" s="25"/>
      <c r="GG870" s="25"/>
      <c r="GH870" s="25"/>
      <c r="GI870" s="25"/>
      <c r="GJ870" s="25"/>
      <c r="GK870" s="25"/>
      <c r="GL870" s="25"/>
      <c r="GM870" s="25"/>
      <c r="GN870" s="25"/>
      <c r="GO870" s="25"/>
      <c r="GP870" s="25"/>
      <c r="GQ870" s="25"/>
      <c r="GR870" s="25"/>
      <c r="GS870" s="25"/>
      <c r="GT870" s="25"/>
      <c r="GU870" s="25"/>
      <c r="GV870" s="25"/>
      <c r="GW870" s="25"/>
      <c r="GX870" s="25"/>
      <c r="GY870" s="25"/>
      <c r="GZ870" s="25"/>
      <c r="HA870" s="25"/>
      <c r="HB870" s="25"/>
      <c r="HC870" s="25"/>
      <c r="HD870" s="25"/>
      <c r="HE870" s="25"/>
      <c r="HF870" s="25"/>
      <c r="HG870" s="25"/>
      <c r="HH870" s="25"/>
      <c r="HI870" s="25"/>
      <c r="HJ870" s="25"/>
      <c r="HK870" s="25"/>
      <c r="HL870" s="25"/>
      <c r="HM870" s="25"/>
      <c r="HN870" s="25"/>
      <c r="HO870" s="25"/>
      <c r="HP870" s="25"/>
      <c r="HQ870" s="25"/>
      <c r="HR870" s="25"/>
      <c r="HS870" s="25"/>
      <c r="HT870" s="25"/>
      <c r="HU870" s="25"/>
      <c r="HV870" s="25"/>
      <c r="HW870" s="25"/>
      <c r="HX870" s="25"/>
      <c r="HY870" s="25"/>
      <c r="HZ870" s="25"/>
      <c r="IA870" s="25"/>
      <c r="IB870" s="25"/>
      <c r="IC870" s="25"/>
      <c r="ID870" s="25"/>
      <c r="IE870" s="25"/>
      <c r="IF870" s="25"/>
      <c r="IG870" s="25"/>
      <c r="IH870" s="25"/>
      <c r="II870" s="25"/>
      <c r="IJ870" s="25"/>
      <c r="IK870" s="25"/>
      <c r="IL870" s="25"/>
      <c r="IM870" s="25"/>
      <c r="IN870" s="25"/>
      <c r="IO870" s="25"/>
      <c r="IP870" s="25"/>
      <c r="IQ870" s="25"/>
      <c r="IR870" s="25"/>
      <c r="IS870" s="25"/>
      <c r="IT870" s="25"/>
      <c r="IU870" s="25"/>
      <c r="IV870" s="25"/>
      <c r="IW870" s="25"/>
      <c r="IX870" s="25"/>
      <c r="IY870" s="25"/>
      <c r="IZ870" s="25"/>
      <c r="JA870" s="25"/>
      <c r="JB870" s="25"/>
      <c r="JC870" s="25"/>
      <c r="JD870" s="25"/>
      <c r="JE870" s="25"/>
      <c r="JF870" s="25"/>
      <c r="JG870" s="25"/>
      <c r="JH870" s="25"/>
      <c r="JI870" s="25"/>
      <c r="JJ870" s="25"/>
      <c r="JK870" s="25"/>
      <c r="JL870" s="25"/>
      <c r="JM870" s="25"/>
      <c r="JN870" s="25"/>
      <c r="JO870" s="25"/>
      <c r="JP870" s="25"/>
      <c r="JQ870" s="25"/>
      <c r="JR870" s="25"/>
      <c r="JS870" s="25"/>
      <c r="JT870" s="25"/>
      <c r="JU870" s="25"/>
      <c r="JV870" s="25"/>
      <c r="JW870" s="25"/>
      <c r="JX870" s="25"/>
      <c r="JY870" s="25"/>
      <c r="JZ870" s="25"/>
      <c r="KA870" s="25"/>
      <c r="KB870" s="25"/>
      <c r="KC870" s="25"/>
      <c r="KD870" s="25"/>
      <c r="KE870" s="25"/>
      <c r="KF870" s="25"/>
      <c r="KG870" s="25"/>
      <c r="KH870" s="25"/>
      <c r="KI870" s="25"/>
      <c r="KJ870" s="25"/>
      <c r="KK870" s="25"/>
      <c r="KL870" s="25"/>
      <c r="KM870" s="25"/>
      <c r="KN870" s="25"/>
      <c r="KO870" s="25"/>
      <c r="KP870" s="25"/>
      <c r="KQ870" s="25"/>
      <c r="KR870" s="25"/>
      <c r="KS870" s="25"/>
      <c r="KT870" s="25"/>
      <c r="KU870" s="25"/>
      <c r="KV870" s="25"/>
      <c r="KW870" s="25"/>
      <c r="KX870" s="25"/>
      <c r="KY870" s="25"/>
      <c r="KZ870" s="25"/>
      <c r="LA870" s="25"/>
      <c r="LB870" s="25"/>
      <c r="LC870" s="25"/>
      <c r="LD870" s="25"/>
      <c r="LE870" s="25"/>
      <c r="LF870" s="25"/>
      <c r="LG870" s="25"/>
      <c r="LH870" s="25"/>
      <c r="LI870" s="25"/>
      <c r="LJ870" s="25"/>
      <c r="LK870" s="25"/>
      <c r="LL870" s="25"/>
      <c r="LM870" s="25"/>
      <c r="LN870" s="25"/>
      <c r="LO870" s="25"/>
      <c r="LP870" s="25"/>
      <c r="LQ870" s="25"/>
      <c r="LR870" s="25"/>
      <c r="LS870" s="25"/>
      <c r="LT870" s="25"/>
      <c r="LU870" s="25"/>
      <c r="LV870" s="25"/>
      <c r="LW870" s="25"/>
      <c r="LX870" s="25"/>
      <c r="LY870" s="25"/>
      <c r="LZ870" s="25"/>
      <c r="MA870" s="25"/>
      <c r="MB870" s="25"/>
      <c r="MC870" s="25"/>
      <c r="MD870" s="25"/>
      <c r="ME870" s="25"/>
      <c r="MF870" s="25"/>
      <c r="MG870" s="25"/>
      <c r="MH870" s="25"/>
      <c r="MI870" s="25"/>
      <c r="MJ870" s="25"/>
      <c r="MK870" s="25"/>
      <c r="ML870" s="25"/>
      <c r="MM870" s="25"/>
      <c r="MN870" s="25"/>
      <c r="MO870" s="25"/>
      <c r="MP870" s="25"/>
      <c r="MQ870" s="25"/>
      <c r="MR870" s="25"/>
      <c r="MS870" s="25"/>
      <c r="MT870" s="25"/>
      <c r="MU870" s="25"/>
      <c r="MV870" s="25"/>
      <c r="MW870" s="25"/>
      <c r="MX870" s="25"/>
      <c r="MY870" s="25"/>
      <c r="MZ870" s="25"/>
      <c r="NA870" s="25"/>
      <c r="NB870" s="25"/>
      <c r="NC870" s="25"/>
      <c r="ND870" s="25"/>
      <c r="NE870" s="25"/>
      <c r="NF870" s="25"/>
      <c r="NG870" s="25"/>
      <c r="NH870" s="25"/>
      <c r="NI870" s="25"/>
      <c r="NJ870" s="25"/>
      <c r="NK870" s="25"/>
      <c r="NL870" s="25"/>
      <c r="NM870" s="25"/>
      <c r="NN870" s="25"/>
      <c r="NO870" s="25"/>
      <c r="NP870" s="25"/>
      <c r="NQ870" s="25"/>
      <c r="NR870" s="25"/>
      <c r="NS870" s="25"/>
      <c r="NT870" s="25"/>
      <c r="NU870" s="25"/>
      <c r="NV870" s="25"/>
      <c r="NW870" s="25"/>
      <c r="NX870" s="25"/>
      <c r="NY870" s="25"/>
      <c r="NZ870" s="25"/>
      <c r="OA870" s="25"/>
      <c r="OB870" s="25"/>
      <c r="OC870" s="25"/>
      <c r="OD870" s="25"/>
      <c r="OE870" s="25"/>
      <c r="OF870" s="25"/>
      <c r="OG870" s="25"/>
      <c r="OH870" s="25"/>
      <c r="OI870" s="25"/>
      <c r="OJ870" s="25"/>
      <c r="OK870" s="25"/>
      <c r="OL870" s="25"/>
      <c r="OM870" s="25"/>
      <c r="ON870" s="25"/>
      <c r="OO870" s="25"/>
      <c r="OP870" s="25"/>
      <c r="OQ870" s="25"/>
      <c r="OR870" s="25"/>
      <c r="OS870" s="25"/>
      <c r="OT870" s="25"/>
      <c r="OU870" s="25"/>
      <c r="OV870" s="25"/>
      <c r="OW870" s="25"/>
      <c r="OX870" s="25"/>
      <c r="OY870" s="25"/>
      <c r="OZ870" s="25"/>
      <c r="PA870" s="25"/>
      <c r="PB870" s="25"/>
      <c r="PC870" s="25"/>
      <c r="PD870" s="25"/>
      <c r="PE870" s="25"/>
    </row>
    <row r="871" spans="1:42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  <c r="IU871" s="25"/>
      <c r="IV871" s="25"/>
      <c r="IW871" s="25"/>
      <c r="IX871" s="25"/>
      <c r="IY871" s="25"/>
      <c r="IZ871" s="25"/>
      <c r="JA871" s="25"/>
      <c r="JB871" s="25"/>
      <c r="JC871" s="25"/>
      <c r="JD871" s="25"/>
      <c r="JE871" s="25"/>
      <c r="JF871" s="25"/>
      <c r="JG871" s="25"/>
      <c r="JH871" s="25"/>
      <c r="JI871" s="25"/>
      <c r="JJ871" s="25"/>
      <c r="JK871" s="25"/>
      <c r="JL871" s="25"/>
      <c r="JM871" s="25"/>
      <c r="JN871" s="25"/>
      <c r="JO871" s="25"/>
      <c r="JP871" s="25"/>
      <c r="JQ871" s="25"/>
      <c r="JR871" s="25"/>
      <c r="JS871" s="25"/>
      <c r="JT871" s="25"/>
      <c r="JU871" s="25"/>
      <c r="JV871" s="25"/>
      <c r="JW871" s="25"/>
      <c r="JX871" s="25"/>
      <c r="JY871" s="25"/>
      <c r="JZ871" s="25"/>
      <c r="KA871" s="25"/>
      <c r="KB871" s="25"/>
      <c r="KC871" s="25"/>
      <c r="KD871" s="25"/>
      <c r="KE871" s="25"/>
      <c r="KF871" s="25"/>
      <c r="KG871" s="25"/>
      <c r="KH871" s="25"/>
      <c r="KI871" s="25"/>
      <c r="KJ871" s="25"/>
      <c r="KK871" s="25"/>
      <c r="KL871" s="25"/>
      <c r="KM871" s="25"/>
      <c r="KN871" s="25"/>
      <c r="KO871" s="25"/>
      <c r="KP871" s="25"/>
      <c r="KQ871" s="25"/>
      <c r="KR871" s="25"/>
      <c r="KS871" s="25"/>
      <c r="KT871" s="25"/>
      <c r="KU871" s="25"/>
      <c r="KV871" s="25"/>
      <c r="KW871" s="25"/>
      <c r="KX871" s="25"/>
      <c r="KY871" s="25"/>
      <c r="KZ871" s="25"/>
      <c r="LA871" s="25"/>
      <c r="LB871" s="25"/>
      <c r="LC871" s="25"/>
      <c r="LD871" s="25"/>
      <c r="LE871" s="25"/>
      <c r="LF871" s="25"/>
      <c r="LG871" s="25"/>
      <c r="LH871" s="25"/>
      <c r="LI871" s="25"/>
      <c r="LJ871" s="25"/>
      <c r="LK871" s="25"/>
      <c r="LL871" s="25"/>
      <c r="LM871" s="25"/>
      <c r="LN871" s="25"/>
      <c r="LO871" s="25"/>
      <c r="LP871" s="25"/>
      <c r="LQ871" s="25"/>
      <c r="LR871" s="25"/>
      <c r="LS871" s="25"/>
      <c r="LT871" s="25"/>
      <c r="LU871" s="25"/>
      <c r="LV871" s="25"/>
      <c r="LW871" s="25"/>
      <c r="LX871" s="25"/>
      <c r="LY871" s="25"/>
      <c r="LZ871" s="25"/>
      <c r="MA871" s="25"/>
      <c r="MB871" s="25"/>
      <c r="MC871" s="25"/>
      <c r="MD871" s="25"/>
      <c r="ME871" s="25"/>
      <c r="MF871" s="25"/>
      <c r="MG871" s="25"/>
      <c r="MH871" s="25"/>
      <c r="MI871" s="25"/>
      <c r="MJ871" s="25"/>
      <c r="MK871" s="25"/>
      <c r="ML871" s="25"/>
      <c r="MM871" s="25"/>
      <c r="MN871" s="25"/>
      <c r="MO871" s="25"/>
      <c r="MP871" s="25"/>
      <c r="MQ871" s="25"/>
      <c r="MR871" s="25"/>
      <c r="MS871" s="25"/>
      <c r="MT871" s="25"/>
      <c r="MU871" s="25"/>
      <c r="MV871" s="25"/>
      <c r="MW871" s="25"/>
      <c r="MX871" s="25"/>
      <c r="MY871" s="25"/>
      <c r="MZ871" s="25"/>
      <c r="NA871" s="25"/>
      <c r="NB871" s="25"/>
      <c r="NC871" s="25"/>
      <c r="ND871" s="25"/>
      <c r="NE871" s="25"/>
      <c r="NF871" s="25"/>
      <c r="NG871" s="25"/>
      <c r="NH871" s="25"/>
      <c r="NI871" s="25"/>
      <c r="NJ871" s="25"/>
      <c r="NK871" s="25"/>
      <c r="NL871" s="25"/>
      <c r="NM871" s="25"/>
      <c r="NN871" s="25"/>
      <c r="NO871" s="25"/>
      <c r="NP871" s="25"/>
      <c r="NQ871" s="25"/>
      <c r="NR871" s="25"/>
      <c r="NS871" s="25"/>
      <c r="NT871" s="25"/>
      <c r="NU871" s="25"/>
      <c r="NV871" s="25"/>
      <c r="NW871" s="25"/>
      <c r="NX871" s="25"/>
      <c r="NY871" s="25"/>
      <c r="NZ871" s="25"/>
      <c r="OA871" s="25"/>
      <c r="OB871" s="25"/>
      <c r="OC871" s="25"/>
      <c r="OD871" s="25"/>
      <c r="OE871" s="25"/>
      <c r="OF871" s="25"/>
      <c r="OG871" s="25"/>
      <c r="OH871" s="25"/>
      <c r="OI871" s="25"/>
      <c r="OJ871" s="25"/>
      <c r="OK871" s="25"/>
      <c r="OL871" s="25"/>
      <c r="OM871" s="25"/>
      <c r="ON871" s="25"/>
      <c r="OO871" s="25"/>
      <c r="OP871" s="25"/>
      <c r="OQ871" s="25"/>
      <c r="OR871" s="25"/>
      <c r="OS871" s="25"/>
      <c r="OT871" s="25"/>
      <c r="OU871" s="25"/>
      <c r="OV871" s="25"/>
      <c r="OW871" s="25"/>
      <c r="OX871" s="25"/>
      <c r="OY871" s="25"/>
      <c r="OZ871" s="25"/>
      <c r="PA871" s="25"/>
      <c r="PB871" s="25"/>
      <c r="PC871" s="25"/>
      <c r="PD871" s="25"/>
      <c r="PE871" s="25"/>
    </row>
    <row r="872" spans="1:42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  <c r="IU872" s="25"/>
      <c r="IV872" s="25"/>
      <c r="IW872" s="25"/>
      <c r="IX872" s="25"/>
      <c r="IY872" s="25"/>
      <c r="IZ872" s="25"/>
      <c r="JA872" s="25"/>
      <c r="JB872" s="25"/>
      <c r="JC872" s="25"/>
      <c r="JD872" s="25"/>
      <c r="JE872" s="25"/>
      <c r="JF872" s="25"/>
      <c r="JG872" s="25"/>
      <c r="JH872" s="25"/>
      <c r="JI872" s="25"/>
      <c r="JJ872" s="25"/>
      <c r="JK872" s="25"/>
      <c r="JL872" s="25"/>
      <c r="JM872" s="25"/>
      <c r="JN872" s="25"/>
      <c r="JO872" s="25"/>
      <c r="JP872" s="25"/>
      <c r="JQ872" s="25"/>
      <c r="JR872" s="25"/>
      <c r="JS872" s="25"/>
      <c r="JT872" s="25"/>
      <c r="JU872" s="25"/>
      <c r="JV872" s="25"/>
      <c r="JW872" s="25"/>
      <c r="JX872" s="25"/>
      <c r="JY872" s="25"/>
      <c r="JZ872" s="25"/>
      <c r="KA872" s="25"/>
      <c r="KB872" s="25"/>
      <c r="KC872" s="25"/>
      <c r="KD872" s="25"/>
      <c r="KE872" s="25"/>
      <c r="KF872" s="25"/>
      <c r="KG872" s="25"/>
      <c r="KH872" s="25"/>
      <c r="KI872" s="25"/>
      <c r="KJ872" s="25"/>
      <c r="KK872" s="25"/>
      <c r="KL872" s="25"/>
      <c r="KM872" s="25"/>
      <c r="KN872" s="25"/>
      <c r="KO872" s="25"/>
      <c r="KP872" s="25"/>
      <c r="KQ872" s="25"/>
      <c r="KR872" s="25"/>
      <c r="KS872" s="25"/>
      <c r="KT872" s="25"/>
      <c r="KU872" s="25"/>
      <c r="KV872" s="25"/>
      <c r="KW872" s="25"/>
      <c r="KX872" s="25"/>
      <c r="KY872" s="25"/>
      <c r="KZ872" s="25"/>
      <c r="LA872" s="25"/>
      <c r="LB872" s="25"/>
      <c r="LC872" s="25"/>
      <c r="LD872" s="25"/>
      <c r="LE872" s="25"/>
      <c r="LF872" s="25"/>
      <c r="LG872" s="25"/>
      <c r="LH872" s="25"/>
      <c r="LI872" s="25"/>
      <c r="LJ872" s="25"/>
      <c r="LK872" s="25"/>
      <c r="LL872" s="25"/>
      <c r="LM872" s="25"/>
      <c r="LN872" s="25"/>
      <c r="LO872" s="25"/>
      <c r="LP872" s="25"/>
      <c r="LQ872" s="25"/>
      <c r="LR872" s="25"/>
      <c r="LS872" s="25"/>
      <c r="LT872" s="25"/>
      <c r="LU872" s="25"/>
      <c r="LV872" s="25"/>
      <c r="LW872" s="25"/>
      <c r="LX872" s="25"/>
      <c r="LY872" s="25"/>
      <c r="LZ872" s="25"/>
      <c r="MA872" s="25"/>
      <c r="MB872" s="25"/>
      <c r="MC872" s="25"/>
      <c r="MD872" s="25"/>
      <c r="ME872" s="25"/>
      <c r="MF872" s="25"/>
      <c r="MG872" s="25"/>
      <c r="MH872" s="25"/>
      <c r="MI872" s="25"/>
      <c r="MJ872" s="25"/>
      <c r="MK872" s="25"/>
      <c r="ML872" s="25"/>
      <c r="MM872" s="25"/>
      <c r="MN872" s="25"/>
      <c r="MO872" s="25"/>
      <c r="MP872" s="25"/>
      <c r="MQ872" s="25"/>
      <c r="MR872" s="25"/>
      <c r="MS872" s="25"/>
      <c r="MT872" s="25"/>
      <c r="MU872" s="25"/>
      <c r="MV872" s="25"/>
      <c r="MW872" s="25"/>
      <c r="MX872" s="25"/>
      <c r="MY872" s="25"/>
      <c r="MZ872" s="25"/>
      <c r="NA872" s="25"/>
      <c r="NB872" s="25"/>
      <c r="NC872" s="25"/>
      <c r="ND872" s="25"/>
      <c r="NE872" s="25"/>
      <c r="NF872" s="25"/>
      <c r="NG872" s="25"/>
      <c r="NH872" s="25"/>
      <c r="NI872" s="25"/>
      <c r="NJ872" s="25"/>
      <c r="NK872" s="25"/>
      <c r="NL872" s="25"/>
      <c r="NM872" s="25"/>
      <c r="NN872" s="25"/>
      <c r="NO872" s="25"/>
      <c r="NP872" s="25"/>
      <c r="NQ872" s="25"/>
      <c r="NR872" s="25"/>
      <c r="NS872" s="25"/>
      <c r="NT872" s="25"/>
      <c r="NU872" s="25"/>
      <c r="NV872" s="25"/>
      <c r="NW872" s="25"/>
      <c r="NX872" s="25"/>
      <c r="NY872" s="25"/>
      <c r="NZ872" s="25"/>
      <c r="OA872" s="25"/>
      <c r="OB872" s="25"/>
      <c r="OC872" s="25"/>
      <c r="OD872" s="25"/>
      <c r="OE872" s="25"/>
      <c r="OF872" s="25"/>
      <c r="OG872" s="25"/>
      <c r="OH872" s="25"/>
      <c r="OI872" s="25"/>
      <c r="OJ872" s="25"/>
      <c r="OK872" s="25"/>
      <c r="OL872" s="25"/>
      <c r="OM872" s="25"/>
      <c r="ON872" s="25"/>
      <c r="OO872" s="25"/>
      <c r="OP872" s="25"/>
      <c r="OQ872" s="25"/>
      <c r="OR872" s="25"/>
      <c r="OS872" s="25"/>
      <c r="OT872" s="25"/>
      <c r="OU872" s="25"/>
      <c r="OV872" s="25"/>
      <c r="OW872" s="25"/>
      <c r="OX872" s="25"/>
      <c r="OY872" s="25"/>
      <c r="OZ872" s="25"/>
      <c r="PA872" s="25"/>
      <c r="PB872" s="25"/>
      <c r="PC872" s="25"/>
      <c r="PD872" s="25"/>
      <c r="PE872" s="25"/>
    </row>
    <row r="873" spans="1:42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  <c r="IU873" s="25"/>
      <c r="IV873" s="25"/>
      <c r="IW873" s="25"/>
      <c r="IX873" s="25"/>
      <c r="IY873" s="25"/>
      <c r="IZ873" s="25"/>
      <c r="JA873" s="25"/>
      <c r="JB873" s="25"/>
      <c r="JC873" s="25"/>
      <c r="JD873" s="25"/>
      <c r="JE873" s="25"/>
      <c r="JF873" s="25"/>
      <c r="JG873" s="25"/>
      <c r="JH873" s="25"/>
      <c r="JI873" s="25"/>
      <c r="JJ873" s="25"/>
      <c r="JK873" s="25"/>
      <c r="JL873" s="25"/>
      <c r="JM873" s="25"/>
      <c r="JN873" s="25"/>
      <c r="JO873" s="25"/>
      <c r="JP873" s="25"/>
      <c r="JQ873" s="25"/>
      <c r="JR873" s="25"/>
      <c r="JS873" s="25"/>
      <c r="JT873" s="25"/>
      <c r="JU873" s="25"/>
      <c r="JV873" s="25"/>
      <c r="JW873" s="25"/>
      <c r="JX873" s="25"/>
      <c r="JY873" s="25"/>
      <c r="JZ873" s="25"/>
      <c r="KA873" s="25"/>
      <c r="KB873" s="25"/>
      <c r="KC873" s="25"/>
      <c r="KD873" s="25"/>
      <c r="KE873" s="25"/>
      <c r="KF873" s="25"/>
      <c r="KG873" s="25"/>
      <c r="KH873" s="25"/>
      <c r="KI873" s="25"/>
      <c r="KJ873" s="25"/>
      <c r="KK873" s="25"/>
      <c r="KL873" s="25"/>
      <c r="KM873" s="25"/>
      <c r="KN873" s="25"/>
      <c r="KO873" s="25"/>
      <c r="KP873" s="25"/>
      <c r="KQ873" s="25"/>
      <c r="KR873" s="25"/>
      <c r="KS873" s="25"/>
      <c r="KT873" s="25"/>
      <c r="KU873" s="25"/>
      <c r="KV873" s="25"/>
      <c r="KW873" s="25"/>
      <c r="KX873" s="25"/>
      <c r="KY873" s="25"/>
      <c r="KZ873" s="25"/>
      <c r="LA873" s="25"/>
      <c r="LB873" s="25"/>
      <c r="LC873" s="25"/>
      <c r="LD873" s="25"/>
      <c r="LE873" s="25"/>
      <c r="LF873" s="25"/>
      <c r="LG873" s="25"/>
      <c r="LH873" s="25"/>
      <c r="LI873" s="25"/>
      <c r="LJ873" s="25"/>
      <c r="LK873" s="25"/>
      <c r="LL873" s="25"/>
      <c r="LM873" s="25"/>
      <c r="LN873" s="25"/>
      <c r="LO873" s="25"/>
      <c r="LP873" s="25"/>
      <c r="LQ873" s="25"/>
      <c r="LR873" s="25"/>
      <c r="LS873" s="25"/>
      <c r="LT873" s="25"/>
      <c r="LU873" s="25"/>
      <c r="LV873" s="25"/>
      <c r="LW873" s="25"/>
      <c r="LX873" s="25"/>
      <c r="LY873" s="25"/>
      <c r="LZ873" s="25"/>
      <c r="MA873" s="25"/>
      <c r="MB873" s="25"/>
      <c r="MC873" s="25"/>
      <c r="MD873" s="25"/>
      <c r="ME873" s="25"/>
      <c r="MF873" s="25"/>
      <c r="MG873" s="25"/>
      <c r="MH873" s="25"/>
      <c r="MI873" s="25"/>
      <c r="MJ873" s="25"/>
      <c r="MK873" s="25"/>
      <c r="ML873" s="25"/>
      <c r="MM873" s="25"/>
      <c r="MN873" s="25"/>
      <c r="MO873" s="25"/>
      <c r="MP873" s="25"/>
      <c r="MQ873" s="25"/>
      <c r="MR873" s="25"/>
      <c r="MS873" s="25"/>
      <c r="MT873" s="25"/>
      <c r="MU873" s="25"/>
      <c r="MV873" s="25"/>
      <c r="MW873" s="25"/>
      <c r="MX873" s="25"/>
      <c r="MY873" s="25"/>
      <c r="MZ873" s="25"/>
      <c r="NA873" s="25"/>
      <c r="NB873" s="25"/>
      <c r="NC873" s="25"/>
      <c r="ND873" s="25"/>
      <c r="NE873" s="25"/>
      <c r="NF873" s="25"/>
      <c r="NG873" s="25"/>
      <c r="NH873" s="25"/>
      <c r="NI873" s="25"/>
      <c r="NJ873" s="25"/>
      <c r="NK873" s="25"/>
      <c r="NL873" s="25"/>
      <c r="NM873" s="25"/>
      <c r="NN873" s="25"/>
      <c r="NO873" s="25"/>
      <c r="NP873" s="25"/>
      <c r="NQ873" s="25"/>
      <c r="NR873" s="25"/>
      <c r="NS873" s="25"/>
      <c r="NT873" s="25"/>
      <c r="NU873" s="25"/>
      <c r="NV873" s="25"/>
      <c r="NW873" s="25"/>
      <c r="NX873" s="25"/>
      <c r="NY873" s="25"/>
      <c r="NZ873" s="25"/>
      <c r="OA873" s="25"/>
      <c r="OB873" s="25"/>
      <c r="OC873" s="25"/>
      <c r="OD873" s="25"/>
      <c r="OE873" s="25"/>
      <c r="OF873" s="25"/>
      <c r="OG873" s="25"/>
      <c r="OH873" s="25"/>
      <c r="OI873" s="25"/>
      <c r="OJ873" s="25"/>
      <c r="OK873" s="25"/>
      <c r="OL873" s="25"/>
      <c r="OM873" s="25"/>
      <c r="ON873" s="25"/>
      <c r="OO873" s="25"/>
      <c r="OP873" s="25"/>
      <c r="OQ873" s="25"/>
      <c r="OR873" s="25"/>
      <c r="OS873" s="25"/>
      <c r="OT873" s="25"/>
      <c r="OU873" s="25"/>
      <c r="OV873" s="25"/>
      <c r="OW873" s="25"/>
      <c r="OX873" s="25"/>
      <c r="OY873" s="25"/>
      <c r="OZ873" s="25"/>
      <c r="PA873" s="25"/>
      <c r="PB873" s="25"/>
      <c r="PC873" s="25"/>
      <c r="PD873" s="25"/>
      <c r="PE873" s="25"/>
    </row>
    <row r="874" spans="1:42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  <c r="FZ874" s="25"/>
      <c r="GA874" s="25"/>
      <c r="GB874" s="25"/>
      <c r="GC874" s="25"/>
      <c r="GD874" s="25"/>
      <c r="GE874" s="25"/>
      <c r="GF874" s="25"/>
      <c r="GG874" s="25"/>
      <c r="GH874" s="25"/>
      <c r="GI874" s="25"/>
      <c r="GJ874" s="25"/>
      <c r="GK874" s="25"/>
      <c r="GL874" s="25"/>
      <c r="GM874" s="25"/>
      <c r="GN874" s="25"/>
      <c r="GO874" s="25"/>
      <c r="GP874" s="25"/>
      <c r="GQ874" s="25"/>
      <c r="GR874" s="25"/>
      <c r="GS874" s="25"/>
      <c r="GT874" s="25"/>
      <c r="GU874" s="25"/>
      <c r="GV874" s="25"/>
      <c r="GW874" s="25"/>
      <c r="GX874" s="25"/>
      <c r="GY874" s="25"/>
      <c r="GZ874" s="25"/>
      <c r="HA874" s="25"/>
      <c r="HB874" s="25"/>
      <c r="HC874" s="25"/>
      <c r="HD874" s="25"/>
      <c r="HE874" s="25"/>
      <c r="HF874" s="25"/>
      <c r="HG874" s="25"/>
      <c r="HH874" s="25"/>
      <c r="HI874" s="25"/>
      <c r="HJ874" s="25"/>
      <c r="HK874" s="25"/>
      <c r="HL874" s="25"/>
      <c r="HM874" s="25"/>
      <c r="HN874" s="25"/>
      <c r="HO874" s="25"/>
      <c r="HP874" s="25"/>
      <c r="HQ874" s="25"/>
      <c r="HR874" s="25"/>
      <c r="HS874" s="25"/>
      <c r="HT874" s="25"/>
      <c r="HU874" s="25"/>
      <c r="HV874" s="25"/>
      <c r="HW874" s="25"/>
      <c r="HX874" s="25"/>
      <c r="HY874" s="25"/>
      <c r="HZ874" s="25"/>
      <c r="IA874" s="25"/>
      <c r="IB874" s="25"/>
      <c r="IC874" s="25"/>
      <c r="ID874" s="25"/>
      <c r="IE874" s="25"/>
      <c r="IF874" s="25"/>
      <c r="IG874" s="25"/>
      <c r="IH874" s="25"/>
      <c r="II874" s="25"/>
      <c r="IJ874" s="25"/>
      <c r="IK874" s="25"/>
      <c r="IL874" s="25"/>
      <c r="IM874" s="25"/>
      <c r="IN874" s="25"/>
      <c r="IO874" s="25"/>
      <c r="IP874" s="25"/>
      <c r="IQ874" s="25"/>
      <c r="IR874" s="25"/>
      <c r="IS874" s="25"/>
      <c r="IT874" s="25"/>
      <c r="IU874" s="25"/>
      <c r="IV874" s="25"/>
      <c r="IW874" s="25"/>
      <c r="IX874" s="25"/>
      <c r="IY874" s="25"/>
      <c r="IZ874" s="25"/>
      <c r="JA874" s="25"/>
      <c r="JB874" s="25"/>
      <c r="JC874" s="25"/>
      <c r="JD874" s="25"/>
      <c r="JE874" s="25"/>
      <c r="JF874" s="25"/>
      <c r="JG874" s="25"/>
      <c r="JH874" s="25"/>
      <c r="JI874" s="25"/>
      <c r="JJ874" s="25"/>
      <c r="JK874" s="25"/>
      <c r="JL874" s="25"/>
      <c r="JM874" s="25"/>
      <c r="JN874" s="25"/>
      <c r="JO874" s="25"/>
      <c r="JP874" s="25"/>
      <c r="JQ874" s="25"/>
      <c r="JR874" s="25"/>
      <c r="JS874" s="25"/>
      <c r="JT874" s="25"/>
      <c r="JU874" s="25"/>
      <c r="JV874" s="25"/>
      <c r="JW874" s="25"/>
      <c r="JX874" s="25"/>
      <c r="JY874" s="25"/>
      <c r="JZ874" s="25"/>
      <c r="KA874" s="25"/>
      <c r="KB874" s="25"/>
      <c r="KC874" s="25"/>
      <c r="KD874" s="25"/>
      <c r="KE874" s="25"/>
      <c r="KF874" s="25"/>
      <c r="KG874" s="25"/>
      <c r="KH874" s="25"/>
      <c r="KI874" s="25"/>
      <c r="KJ874" s="25"/>
      <c r="KK874" s="25"/>
      <c r="KL874" s="25"/>
      <c r="KM874" s="25"/>
      <c r="KN874" s="25"/>
      <c r="KO874" s="25"/>
      <c r="KP874" s="25"/>
      <c r="KQ874" s="25"/>
      <c r="KR874" s="25"/>
      <c r="KS874" s="25"/>
      <c r="KT874" s="25"/>
      <c r="KU874" s="25"/>
      <c r="KV874" s="25"/>
      <c r="KW874" s="25"/>
      <c r="KX874" s="25"/>
      <c r="KY874" s="25"/>
      <c r="KZ874" s="25"/>
      <c r="LA874" s="25"/>
      <c r="LB874" s="25"/>
      <c r="LC874" s="25"/>
      <c r="LD874" s="25"/>
      <c r="LE874" s="25"/>
      <c r="LF874" s="25"/>
      <c r="LG874" s="25"/>
      <c r="LH874" s="25"/>
      <c r="LI874" s="25"/>
      <c r="LJ874" s="25"/>
      <c r="LK874" s="25"/>
      <c r="LL874" s="25"/>
      <c r="LM874" s="25"/>
      <c r="LN874" s="25"/>
      <c r="LO874" s="25"/>
      <c r="LP874" s="25"/>
      <c r="LQ874" s="25"/>
      <c r="LR874" s="25"/>
      <c r="LS874" s="25"/>
      <c r="LT874" s="25"/>
      <c r="LU874" s="25"/>
      <c r="LV874" s="25"/>
      <c r="LW874" s="25"/>
      <c r="LX874" s="25"/>
      <c r="LY874" s="25"/>
      <c r="LZ874" s="25"/>
      <c r="MA874" s="25"/>
      <c r="MB874" s="25"/>
      <c r="MC874" s="25"/>
      <c r="MD874" s="25"/>
      <c r="ME874" s="25"/>
      <c r="MF874" s="25"/>
      <c r="MG874" s="25"/>
      <c r="MH874" s="25"/>
      <c r="MI874" s="25"/>
      <c r="MJ874" s="25"/>
      <c r="MK874" s="25"/>
      <c r="ML874" s="25"/>
      <c r="MM874" s="25"/>
      <c r="MN874" s="25"/>
      <c r="MO874" s="25"/>
      <c r="MP874" s="25"/>
      <c r="MQ874" s="25"/>
      <c r="MR874" s="25"/>
      <c r="MS874" s="25"/>
      <c r="MT874" s="25"/>
      <c r="MU874" s="25"/>
      <c r="MV874" s="25"/>
      <c r="MW874" s="25"/>
      <c r="MX874" s="25"/>
      <c r="MY874" s="25"/>
      <c r="MZ874" s="25"/>
      <c r="NA874" s="25"/>
      <c r="NB874" s="25"/>
      <c r="NC874" s="25"/>
      <c r="ND874" s="25"/>
      <c r="NE874" s="25"/>
      <c r="NF874" s="25"/>
      <c r="NG874" s="25"/>
      <c r="NH874" s="25"/>
      <c r="NI874" s="25"/>
      <c r="NJ874" s="25"/>
      <c r="NK874" s="25"/>
      <c r="NL874" s="25"/>
      <c r="NM874" s="25"/>
      <c r="NN874" s="25"/>
      <c r="NO874" s="25"/>
      <c r="NP874" s="25"/>
      <c r="NQ874" s="25"/>
      <c r="NR874" s="25"/>
      <c r="NS874" s="25"/>
      <c r="NT874" s="25"/>
      <c r="NU874" s="25"/>
      <c r="NV874" s="25"/>
      <c r="NW874" s="25"/>
      <c r="NX874" s="25"/>
      <c r="NY874" s="25"/>
      <c r="NZ874" s="25"/>
      <c r="OA874" s="25"/>
      <c r="OB874" s="25"/>
      <c r="OC874" s="25"/>
      <c r="OD874" s="25"/>
      <c r="OE874" s="25"/>
      <c r="OF874" s="25"/>
      <c r="OG874" s="25"/>
      <c r="OH874" s="25"/>
      <c r="OI874" s="25"/>
      <c r="OJ874" s="25"/>
      <c r="OK874" s="25"/>
      <c r="OL874" s="25"/>
      <c r="OM874" s="25"/>
      <c r="ON874" s="25"/>
      <c r="OO874" s="25"/>
      <c r="OP874" s="25"/>
      <c r="OQ874" s="25"/>
      <c r="OR874" s="25"/>
      <c r="OS874" s="25"/>
      <c r="OT874" s="25"/>
      <c r="OU874" s="25"/>
      <c r="OV874" s="25"/>
      <c r="OW874" s="25"/>
      <c r="OX874" s="25"/>
      <c r="OY874" s="25"/>
      <c r="OZ874" s="25"/>
      <c r="PA874" s="25"/>
      <c r="PB874" s="25"/>
      <c r="PC874" s="25"/>
      <c r="PD874" s="25"/>
      <c r="PE874" s="25"/>
    </row>
    <row r="875" spans="1:42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  <c r="FL875" s="25"/>
      <c r="FM875" s="25"/>
      <c r="FN875" s="25"/>
      <c r="FO875" s="25"/>
      <c r="FP875" s="25"/>
      <c r="FQ875" s="25"/>
      <c r="FR875" s="25"/>
      <c r="FS875" s="25"/>
      <c r="FT875" s="25"/>
      <c r="FU875" s="25"/>
      <c r="FV875" s="25"/>
      <c r="FW875" s="25"/>
      <c r="FX875" s="25"/>
      <c r="FY875" s="25"/>
      <c r="FZ875" s="25"/>
      <c r="GA875" s="25"/>
      <c r="GB875" s="25"/>
      <c r="GC875" s="25"/>
      <c r="GD875" s="25"/>
      <c r="GE875" s="25"/>
      <c r="GF875" s="25"/>
      <c r="GG875" s="25"/>
      <c r="GH875" s="25"/>
      <c r="GI875" s="25"/>
      <c r="GJ875" s="25"/>
      <c r="GK875" s="25"/>
      <c r="GL875" s="25"/>
      <c r="GM875" s="25"/>
      <c r="GN875" s="25"/>
      <c r="GO875" s="25"/>
      <c r="GP875" s="25"/>
      <c r="GQ875" s="25"/>
      <c r="GR875" s="25"/>
      <c r="GS875" s="25"/>
      <c r="GT875" s="25"/>
      <c r="GU875" s="25"/>
      <c r="GV875" s="25"/>
      <c r="GW875" s="25"/>
      <c r="GX875" s="25"/>
      <c r="GY875" s="25"/>
      <c r="GZ875" s="25"/>
      <c r="HA875" s="25"/>
      <c r="HB875" s="25"/>
      <c r="HC875" s="25"/>
      <c r="HD875" s="25"/>
      <c r="HE875" s="25"/>
      <c r="HF875" s="25"/>
      <c r="HG875" s="25"/>
      <c r="HH875" s="25"/>
      <c r="HI875" s="25"/>
      <c r="HJ875" s="25"/>
      <c r="HK875" s="25"/>
      <c r="HL875" s="25"/>
      <c r="HM875" s="25"/>
      <c r="HN875" s="25"/>
      <c r="HO875" s="25"/>
      <c r="HP875" s="25"/>
      <c r="HQ875" s="25"/>
      <c r="HR875" s="25"/>
      <c r="HS875" s="25"/>
      <c r="HT875" s="25"/>
      <c r="HU875" s="25"/>
      <c r="HV875" s="25"/>
      <c r="HW875" s="25"/>
      <c r="HX875" s="25"/>
      <c r="HY875" s="25"/>
      <c r="HZ875" s="25"/>
      <c r="IA875" s="25"/>
      <c r="IB875" s="25"/>
      <c r="IC875" s="25"/>
      <c r="ID875" s="25"/>
      <c r="IE875" s="25"/>
      <c r="IF875" s="25"/>
      <c r="IG875" s="25"/>
      <c r="IH875" s="25"/>
      <c r="II875" s="25"/>
      <c r="IJ875" s="25"/>
      <c r="IK875" s="25"/>
      <c r="IL875" s="25"/>
      <c r="IM875" s="25"/>
      <c r="IN875" s="25"/>
      <c r="IO875" s="25"/>
      <c r="IP875" s="25"/>
      <c r="IQ875" s="25"/>
      <c r="IR875" s="25"/>
      <c r="IS875" s="25"/>
      <c r="IT875" s="25"/>
      <c r="IU875" s="25"/>
      <c r="IV875" s="25"/>
      <c r="IW875" s="25"/>
      <c r="IX875" s="25"/>
      <c r="IY875" s="25"/>
      <c r="IZ875" s="25"/>
      <c r="JA875" s="25"/>
      <c r="JB875" s="25"/>
      <c r="JC875" s="25"/>
      <c r="JD875" s="25"/>
      <c r="JE875" s="25"/>
      <c r="JF875" s="25"/>
      <c r="JG875" s="25"/>
      <c r="JH875" s="25"/>
      <c r="JI875" s="25"/>
      <c r="JJ875" s="25"/>
      <c r="JK875" s="25"/>
      <c r="JL875" s="25"/>
      <c r="JM875" s="25"/>
      <c r="JN875" s="25"/>
      <c r="JO875" s="25"/>
      <c r="JP875" s="25"/>
      <c r="JQ875" s="25"/>
      <c r="JR875" s="25"/>
      <c r="JS875" s="25"/>
      <c r="JT875" s="25"/>
      <c r="JU875" s="25"/>
      <c r="JV875" s="25"/>
      <c r="JW875" s="25"/>
      <c r="JX875" s="25"/>
      <c r="JY875" s="25"/>
      <c r="JZ875" s="25"/>
      <c r="KA875" s="25"/>
      <c r="KB875" s="25"/>
      <c r="KC875" s="25"/>
      <c r="KD875" s="25"/>
      <c r="KE875" s="25"/>
      <c r="KF875" s="25"/>
      <c r="KG875" s="25"/>
      <c r="KH875" s="25"/>
      <c r="KI875" s="25"/>
      <c r="KJ875" s="25"/>
      <c r="KK875" s="25"/>
      <c r="KL875" s="25"/>
      <c r="KM875" s="25"/>
      <c r="KN875" s="25"/>
      <c r="KO875" s="25"/>
      <c r="KP875" s="25"/>
      <c r="KQ875" s="25"/>
      <c r="KR875" s="25"/>
      <c r="KS875" s="25"/>
      <c r="KT875" s="25"/>
      <c r="KU875" s="25"/>
      <c r="KV875" s="25"/>
      <c r="KW875" s="25"/>
      <c r="KX875" s="25"/>
      <c r="KY875" s="25"/>
      <c r="KZ875" s="25"/>
      <c r="LA875" s="25"/>
      <c r="LB875" s="25"/>
      <c r="LC875" s="25"/>
      <c r="LD875" s="25"/>
      <c r="LE875" s="25"/>
      <c r="LF875" s="25"/>
      <c r="LG875" s="25"/>
      <c r="LH875" s="25"/>
      <c r="LI875" s="25"/>
      <c r="LJ875" s="25"/>
      <c r="LK875" s="25"/>
      <c r="LL875" s="25"/>
      <c r="LM875" s="25"/>
      <c r="LN875" s="25"/>
      <c r="LO875" s="25"/>
      <c r="LP875" s="25"/>
      <c r="LQ875" s="25"/>
      <c r="LR875" s="25"/>
      <c r="LS875" s="25"/>
      <c r="LT875" s="25"/>
      <c r="LU875" s="25"/>
      <c r="LV875" s="25"/>
      <c r="LW875" s="25"/>
      <c r="LX875" s="25"/>
      <c r="LY875" s="25"/>
      <c r="LZ875" s="25"/>
      <c r="MA875" s="25"/>
      <c r="MB875" s="25"/>
      <c r="MC875" s="25"/>
      <c r="MD875" s="25"/>
      <c r="ME875" s="25"/>
      <c r="MF875" s="25"/>
      <c r="MG875" s="25"/>
      <c r="MH875" s="25"/>
      <c r="MI875" s="25"/>
      <c r="MJ875" s="25"/>
      <c r="MK875" s="25"/>
      <c r="ML875" s="25"/>
      <c r="MM875" s="25"/>
      <c r="MN875" s="25"/>
      <c r="MO875" s="25"/>
      <c r="MP875" s="25"/>
      <c r="MQ875" s="25"/>
      <c r="MR875" s="25"/>
      <c r="MS875" s="25"/>
      <c r="MT875" s="25"/>
      <c r="MU875" s="25"/>
      <c r="MV875" s="25"/>
      <c r="MW875" s="25"/>
      <c r="MX875" s="25"/>
      <c r="MY875" s="25"/>
      <c r="MZ875" s="25"/>
      <c r="NA875" s="25"/>
      <c r="NB875" s="25"/>
      <c r="NC875" s="25"/>
      <c r="ND875" s="25"/>
      <c r="NE875" s="25"/>
      <c r="NF875" s="25"/>
      <c r="NG875" s="25"/>
      <c r="NH875" s="25"/>
      <c r="NI875" s="25"/>
      <c r="NJ875" s="25"/>
      <c r="NK875" s="25"/>
      <c r="NL875" s="25"/>
      <c r="NM875" s="25"/>
      <c r="NN875" s="25"/>
      <c r="NO875" s="25"/>
      <c r="NP875" s="25"/>
      <c r="NQ875" s="25"/>
      <c r="NR875" s="25"/>
      <c r="NS875" s="25"/>
      <c r="NT875" s="25"/>
      <c r="NU875" s="25"/>
      <c r="NV875" s="25"/>
      <c r="NW875" s="25"/>
      <c r="NX875" s="25"/>
      <c r="NY875" s="25"/>
      <c r="NZ875" s="25"/>
      <c r="OA875" s="25"/>
      <c r="OB875" s="25"/>
      <c r="OC875" s="25"/>
      <c r="OD875" s="25"/>
      <c r="OE875" s="25"/>
      <c r="OF875" s="25"/>
      <c r="OG875" s="25"/>
      <c r="OH875" s="25"/>
      <c r="OI875" s="25"/>
      <c r="OJ875" s="25"/>
      <c r="OK875" s="25"/>
      <c r="OL875" s="25"/>
      <c r="OM875" s="25"/>
      <c r="ON875" s="25"/>
      <c r="OO875" s="25"/>
      <c r="OP875" s="25"/>
      <c r="OQ875" s="25"/>
      <c r="OR875" s="25"/>
      <c r="OS875" s="25"/>
      <c r="OT875" s="25"/>
      <c r="OU875" s="25"/>
      <c r="OV875" s="25"/>
      <c r="OW875" s="25"/>
      <c r="OX875" s="25"/>
      <c r="OY875" s="25"/>
      <c r="OZ875" s="25"/>
      <c r="PA875" s="25"/>
      <c r="PB875" s="25"/>
      <c r="PC875" s="25"/>
      <c r="PD875" s="25"/>
      <c r="PE875" s="25"/>
    </row>
    <row r="876" spans="1:42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  <c r="FZ876" s="25"/>
      <c r="GA876" s="25"/>
      <c r="GB876" s="25"/>
      <c r="GC876" s="25"/>
      <c r="GD876" s="25"/>
      <c r="GE876" s="25"/>
      <c r="GF876" s="25"/>
      <c r="GG876" s="25"/>
      <c r="GH876" s="25"/>
      <c r="GI876" s="25"/>
      <c r="GJ876" s="25"/>
      <c r="GK876" s="25"/>
      <c r="GL876" s="25"/>
      <c r="GM876" s="25"/>
      <c r="GN876" s="25"/>
      <c r="GO876" s="25"/>
      <c r="GP876" s="25"/>
      <c r="GQ876" s="25"/>
      <c r="GR876" s="25"/>
      <c r="GS876" s="25"/>
      <c r="GT876" s="25"/>
      <c r="GU876" s="25"/>
      <c r="GV876" s="25"/>
      <c r="GW876" s="25"/>
      <c r="GX876" s="25"/>
      <c r="GY876" s="25"/>
      <c r="GZ876" s="25"/>
      <c r="HA876" s="25"/>
      <c r="HB876" s="25"/>
      <c r="HC876" s="25"/>
      <c r="HD876" s="25"/>
      <c r="HE876" s="25"/>
      <c r="HF876" s="25"/>
      <c r="HG876" s="25"/>
      <c r="HH876" s="25"/>
      <c r="HI876" s="25"/>
      <c r="HJ876" s="25"/>
      <c r="HK876" s="25"/>
      <c r="HL876" s="25"/>
      <c r="HM876" s="25"/>
      <c r="HN876" s="25"/>
      <c r="HO876" s="25"/>
      <c r="HP876" s="25"/>
      <c r="HQ876" s="25"/>
      <c r="HR876" s="25"/>
      <c r="HS876" s="25"/>
      <c r="HT876" s="25"/>
      <c r="HU876" s="25"/>
      <c r="HV876" s="25"/>
      <c r="HW876" s="25"/>
      <c r="HX876" s="25"/>
      <c r="HY876" s="25"/>
      <c r="HZ876" s="25"/>
      <c r="IA876" s="25"/>
      <c r="IB876" s="25"/>
      <c r="IC876" s="25"/>
      <c r="ID876" s="25"/>
      <c r="IE876" s="25"/>
      <c r="IF876" s="25"/>
      <c r="IG876" s="25"/>
      <c r="IH876" s="25"/>
      <c r="II876" s="25"/>
      <c r="IJ876" s="25"/>
      <c r="IK876" s="25"/>
      <c r="IL876" s="25"/>
      <c r="IM876" s="25"/>
      <c r="IN876" s="25"/>
      <c r="IO876" s="25"/>
      <c r="IP876" s="25"/>
      <c r="IQ876" s="25"/>
      <c r="IR876" s="25"/>
      <c r="IS876" s="25"/>
      <c r="IT876" s="25"/>
      <c r="IU876" s="25"/>
      <c r="IV876" s="25"/>
      <c r="IW876" s="25"/>
      <c r="IX876" s="25"/>
      <c r="IY876" s="25"/>
      <c r="IZ876" s="25"/>
      <c r="JA876" s="25"/>
      <c r="JB876" s="25"/>
      <c r="JC876" s="25"/>
      <c r="JD876" s="25"/>
      <c r="JE876" s="25"/>
      <c r="JF876" s="25"/>
      <c r="JG876" s="25"/>
      <c r="JH876" s="25"/>
      <c r="JI876" s="25"/>
      <c r="JJ876" s="25"/>
      <c r="JK876" s="25"/>
      <c r="JL876" s="25"/>
      <c r="JM876" s="25"/>
      <c r="JN876" s="25"/>
      <c r="JO876" s="25"/>
      <c r="JP876" s="25"/>
      <c r="JQ876" s="25"/>
      <c r="JR876" s="25"/>
      <c r="JS876" s="25"/>
      <c r="JT876" s="25"/>
      <c r="JU876" s="25"/>
      <c r="JV876" s="25"/>
      <c r="JW876" s="25"/>
      <c r="JX876" s="25"/>
      <c r="JY876" s="25"/>
      <c r="JZ876" s="25"/>
      <c r="KA876" s="25"/>
      <c r="KB876" s="25"/>
      <c r="KC876" s="25"/>
      <c r="KD876" s="25"/>
      <c r="KE876" s="25"/>
      <c r="KF876" s="25"/>
      <c r="KG876" s="25"/>
      <c r="KH876" s="25"/>
      <c r="KI876" s="25"/>
      <c r="KJ876" s="25"/>
      <c r="KK876" s="25"/>
      <c r="KL876" s="25"/>
      <c r="KM876" s="25"/>
      <c r="KN876" s="25"/>
      <c r="KO876" s="25"/>
      <c r="KP876" s="25"/>
      <c r="KQ876" s="25"/>
      <c r="KR876" s="25"/>
      <c r="KS876" s="25"/>
      <c r="KT876" s="25"/>
      <c r="KU876" s="25"/>
      <c r="KV876" s="25"/>
      <c r="KW876" s="25"/>
      <c r="KX876" s="25"/>
      <c r="KY876" s="25"/>
      <c r="KZ876" s="25"/>
      <c r="LA876" s="25"/>
      <c r="LB876" s="25"/>
      <c r="LC876" s="25"/>
      <c r="LD876" s="25"/>
      <c r="LE876" s="25"/>
      <c r="LF876" s="25"/>
      <c r="LG876" s="25"/>
      <c r="LH876" s="25"/>
      <c r="LI876" s="25"/>
      <c r="LJ876" s="25"/>
      <c r="LK876" s="25"/>
      <c r="LL876" s="25"/>
      <c r="LM876" s="25"/>
      <c r="LN876" s="25"/>
      <c r="LO876" s="25"/>
      <c r="LP876" s="25"/>
      <c r="LQ876" s="25"/>
      <c r="LR876" s="25"/>
      <c r="LS876" s="25"/>
      <c r="LT876" s="25"/>
      <c r="LU876" s="25"/>
      <c r="LV876" s="25"/>
      <c r="LW876" s="25"/>
      <c r="LX876" s="25"/>
      <c r="LY876" s="25"/>
      <c r="LZ876" s="25"/>
      <c r="MA876" s="25"/>
      <c r="MB876" s="25"/>
      <c r="MC876" s="25"/>
      <c r="MD876" s="25"/>
      <c r="ME876" s="25"/>
      <c r="MF876" s="25"/>
      <c r="MG876" s="25"/>
      <c r="MH876" s="25"/>
      <c r="MI876" s="25"/>
      <c r="MJ876" s="25"/>
      <c r="MK876" s="25"/>
      <c r="ML876" s="25"/>
      <c r="MM876" s="25"/>
      <c r="MN876" s="25"/>
      <c r="MO876" s="25"/>
      <c r="MP876" s="25"/>
      <c r="MQ876" s="25"/>
      <c r="MR876" s="25"/>
      <c r="MS876" s="25"/>
      <c r="MT876" s="25"/>
      <c r="MU876" s="25"/>
      <c r="MV876" s="25"/>
      <c r="MW876" s="25"/>
      <c r="MX876" s="25"/>
      <c r="MY876" s="25"/>
      <c r="MZ876" s="25"/>
      <c r="NA876" s="25"/>
      <c r="NB876" s="25"/>
      <c r="NC876" s="25"/>
      <c r="ND876" s="25"/>
      <c r="NE876" s="25"/>
      <c r="NF876" s="25"/>
      <c r="NG876" s="25"/>
      <c r="NH876" s="25"/>
      <c r="NI876" s="25"/>
      <c r="NJ876" s="25"/>
      <c r="NK876" s="25"/>
      <c r="NL876" s="25"/>
      <c r="NM876" s="25"/>
      <c r="NN876" s="25"/>
      <c r="NO876" s="25"/>
      <c r="NP876" s="25"/>
      <c r="NQ876" s="25"/>
      <c r="NR876" s="25"/>
      <c r="NS876" s="25"/>
      <c r="NT876" s="25"/>
      <c r="NU876" s="25"/>
      <c r="NV876" s="25"/>
      <c r="NW876" s="25"/>
      <c r="NX876" s="25"/>
      <c r="NY876" s="25"/>
      <c r="NZ876" s="25"/>
      <c r="OA876" s="25"/>
      <c r="OB876" s="25"/>
      <c r="OC876" s="25"/>
      <c r="OD876" s="25"/>
      <c r="OE876" s="25"/>
      <c r="OF876" s="25"/>
      <c r="OG876" s="25"/>
      <c r="OH876" s="25"/>
      <c r="OI876" s="25"/>
      <c r="OJ876" s="25"/>
      <c r="OK876" s="25"/>
      <c r="OL876" s="25"/>
      <c r="OM876" s="25"/>
      <c r="ON876" s="25"/>
      <c r="OO876" s="25"/>
      <c r="OP876" s="25"/>
      <c r="OQ876" s="25"/>
      <c r="OR876" s="25"/>
      <c r="OS876" s="25"/>
      <c r="OT876" s="25"/>
      <c r="OU876" s="25"/>
      <c r="OV876" s="25"/>
      <c r="OW876" s="25"/>
      <c r="OX876" s="25"/>
      <c r="OY876" s="25"/>
      <c r="OZ876" s="25"/>
      <c r="PA876" s="25"/>
      <c r="PB876" s="25"/>
      <c r="PC876" s="25"/>
      <c r="PD876" s="25"/>
      <c r="PE876" s="25"/>
    </row>
    <row r="877" spans="1:42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  <c r="FL877" s="25"/>
      <c r="FM877" s="25"/>
      <c r="FN877" s="25"/>
      <c r="FO877" s="25"/>
      <c r="FP877" s="25"/>
      <c r="FQ877" s="25"/>
      <c r="FR877" s="25"/>
      <c r="FS877" s="25"/>
      <c r="FT877" s="25"/>
      <c r="FU877" s="25"/>
      <c r="FV877" s="25"/>
      <c r="FW877" s="25"/>
      <c r="FX877" s="25"/>
      <c r="FY877" s="25"/>
      <c r="FZ877" s="25"/>
      <c r="GA877" s="25"/>
      <c r="GB877" s="25"/>
      <c r="GC877" s="25"/>
      <c r="GD877" s="25"/>
      <c r="GE877" s="25"/>
      <c r="GF877" s="25"/>
      <c r="GG877" s="25"/>
      <c r="GH877" s="25"/>
      <c r="GI877" s="25"/>
      <c r="GJ877" s="25"/>
      <c r="GK877" s="25"/>
      <c r="GL877" s="25"/>
      <c r="GM877" s="25"/>
      <c r="GN877" s="25"/>
      <c r="GO877" s="25"/>
      <c r="GP877" s="25"/>
      <c r="GQ877" s="25"/>
      <c r="GR877" s="25"/>
      <c r="GS877" s="25"/>
      <c r="GT877" s="25"/>
      <c r="GU877" s="25"/>
      <c r="GV877" s="25"/>
      <c r="GW877" s="25"/>
      <c r="GX877" s="25"/>
      <c r="GY877" s="25"/>
      <c r="GZ877" s="25"/>
      <c r="HA877" s="25"/>
      <c r="HB877" s="25"/>
      <c r="HC877" s="25"/>
      <c r="HD877" s="25"/>
      <c r="HE877" s="25"/>
      <c r="HF877" s="25"/>
      <c r="HG877" s="25"/>
      <c r="HH877" s="25"/>
      <c r="HI877" s="25"/>
      <c r="HJ877" s="25"/>
      <c r="HK877" s="25"/>
      <c r="HL877" s="25"/>
      <c r="HM877" s="25"/>
      <c r="HN877" s="25"/>
      <c r="HO877" s="25"/>
      <c r="HP877" s="25"/>
      <c r="HQ877" s="25"/>
      <c r="HR877" s="25"/>
      <c r="HS877" s="25"/>
      <c r="HT877" s="25"/>
      <c r="HU877" s="25"/>
      <c r="HV877" s="25"/>
      <c r="HW877" s="25"/>
      <c r="HX877" s="25"/>
      <c r="HY877" s="25"/>
      <c r="HZ877" s="25"/>
      <c r="IA877" s="25"/>
      <c r="IB877" s="25"/>
      <c r="IC877" s="25"/>
      <c r="ID877" s="25"/>
      <c r="IE877" s="25"/>
      <c r="IF877" s="25"/>
      <c r="IG877" s="25"/>
      <c r="IH877" s="25"/>
      <c r="II877" s="25"/>
      <c r="IJ877" s="25"/>
      <c r="IK877" s="25"/>
      <c r="IL877" s="25"/>
      <c r="IM877" s="25"/>
      <c r="IN877" s="25"/>
      <c r="IO877" s="25"/>
      <c r="IP877" s="25"/>
      <c r="IQ877" s="25"/>
      <c r="IR877" s="25"/>
      <c r="IS877" s="25"/>
      <c r="IT877" s="25"/>
      <c r="IU877" s="25"/>
      <c r="IV877" s="25"/>
      <c r="IW877" s="25"/>
      <c r="IX877" s="25"/>
      <c r="IY877" s="25"/>
      <c r="IZ877" s="25"/>
      <c r="JA877" s="25"/>
      <c r="JB877" s="25"/>
      <c r="JC877" s="25"/>
      <c r="JD877" s="25"/>
      <c r="JE877" s="25"/>
      <c r="JF877" s="25"/>
      <c r="JG877" s="25"/>
      <c r="JH877" s="25"/>
      <c r="JI877" s="25"/>
      <c r="JJ877" s="25"/>
      <c r="JK877" s="25"/>
      <c r="JL877" s="25"/>
      <c r="JM877" s="25"/>
      <c r="JN877" s="25"/>
      <c r="JO877" s="25"/>
      <c r="JP877" s="25"/>
      <c r="JQ877" s="25"/>
      <c r="JR877" s="25"/>
      <c r="JS877" s="25"/>
      <c r="JT877" s="25"/>
      <c r="JU877" s="25"/>
      <c r="JV877" s="25"/>
      <c r="JW877" s="25"/>
      <c r="JX877" s="25"/>
      <c r="JY877" s="25"/>
      <c r="JZ877" s="25"/>
      <c r="KA877" s="25"/>
      <c r="KB877" s="25"/>
      <c r="KC877" s="25"/>
      <c r="KD877" s="25"/>
      <c r="KE877" s="25"/>
      <c r="KF877" s="25"/>
      <c r="KG877" s="25"/>
      <c r="KH877" s="25"/>
      <c r="KI877" s="25"/>
      <c r="KJ877" s="25"/>
      <c r="KK877" s="25"/>
      <c r="KL877" s="25"/>
      <c r="KM877" s="25"/>
      <c r="KN877" s="25"/>
      <c r="KO877" s="25"/>
      <c r="KP877" s="25"/>
      <c r="KQ877" s="25"/>
      <c r="KR877" s="25"/>
      <c r="KS877" s="25"/>
      <c r="KT877" s="25"/>
      <c r="KU877" s="25"/>
      <c r="KV877" s="25"/>
      <c r="KW877" s="25"/>
      <c r="KX877" s="25"/>
      <c r="KY877" s="25"/>
      <c r="KZ877" s="25"/>
      <c r="LA877" s="25"/>
      <c r="LB877" s="25"/>
      <c r="LC877" s="25"/>
      <c r="LD877" s="25"/>
      <c r="LE877" s="25"/>
      <c r="LF877" s="25"/>
      <c r="LG877" s="25"/>
      <c r="LH877" s="25"/>
      <c r="LI877" s="25"/>
      <c r="LJ877" s="25"/>
      <c r="LK877" s="25"/>
      <c r="LL877" s="25"/>
      <c r="LM877" s="25"/>
      <c r="LN877" s="25"/>
      <c r="LO877" s="25"/>
      <c r="LP877" s="25"/>
      <c r="LQ877" s="25"/>
      <c r="LR877" s="25"/>
      <c r="LS877" s="25"/>
      <c r="LT877" s="25"/>
      <c r="LU877" s="25"/>
      <c r="LV877" s="25"/>
      <c r="LW877" s="25"/>
      <c r="LX877" s="25"/>
      <c r="LY877" s="25"/>
      <c r="LZ877" s="25"/>
      <c r="MA877" s="25"/>
      <c r="MB877" s="25"/>
      <c r="MC877" s="25"/>
      <c r="MD877" s="25"/>
      <c r="ME877" s="25"/>
      <c r="MF877" s="25"/>
      <c r="MG877" s="25"/>
      <c r="MH877" s="25"/>
      <c r="MI877" s="25"/>
      <c r="MJ877" s="25"/>
      <c r="MK877" s="25"/>
      <c r="ML877" s="25"/>
      <c r="MM877" s="25"/>
      <c r="MN877" s="25"/>
      <c r="MO877" s="25"/>
      <c r="MP877" s="25"/>
      <c r="MQ877" s="25"/>
      <c r="MR877" s="25"/>
      <c r="MS877" s="25"/>
      <c r="MT877" s="25"/>
      <c r="MU877" s="25"/>
      <c r="MV877" s="25"/>
      <c r="MW877" s="25"/>
      <c r="MX877" s="25"/>
      <c r="MY877" s="25"/>
      <c r="MZ877" s="25"/>
      <c r="NA877" s="25"/>
      <c r="NB877" s="25"/>
      <c r="NC877" s="25"/>
      <c r="ND877" s="25"/>
      <c r="NE877" s="25"/>
      <c r="NF877" s="25"/>
      <c r="NG877" s="25"/>
      <c r="NH877" s="25"/>
      <c r="NI877" s="25"/>
      <c r="NJ877" s="25"/>
      <c r="NK877" s="25"/>
      <c r="NL877" s="25"/>
      <c r="NM877" s="25"/>
      <c r="NN877" s="25"/>
      <c r="NO877" s="25"/>
      <c r="NP877" s="25"/>
      <c r="NQ877" s="25"/>
      <c r="NR877" s="25"/>
      <c r="NS877" s="25"/>
      <c r="NT877" s="25"/>
      <c r="NU877" s="25"/>
      <c r="NV877" s="25"/>
      <c r="NW877" s="25"/>
      <c r="NX877" s="25"/>
      <c r="NY877" s="25"/>
      <c r="NZ877" s="25"/>
      <c r="OA877" s="25"/>
      <c r="OB877" s="25"/>
      <c r="OC877" s="25"/>
      <c r="OD877" s="25"/>
      <c r="OE877" s="25"/>
      <c r="OF877" s="25"/>
      <c r="OG877" s="25"/>
      <c r="OH877" s="25"/>
      <c r="OI877" s="25"/>
      <c r="OJ877" s="25"/>
      <c r="OK877" s="25"/>
      <c r="OL877" s="25"/>
      <c r="OM877" s="25"/>
      <c r="ON877" s="25"/>
      <c r="OO877" s="25"/>
      <c r="OP877" s="25"/>
      <c r="OQ877" s="25"/>
      <c r="OR877" s="25"/>
      <c r="OS877" s="25"/>
      <c r="OT877" s="25"/>
      <c r="OU877" s="25"/>
      <c r="OV877" s="25"/>
      <c r="OW877" s="25"/>
      <c r="OX877" s="25"/>
      <c r="OY877" s="25"/>
      <c r="OZ877" s="25"/>
      <c r="PA877" s="25"/>
      <c r="PB877" s="25"/>
      <c r="PC877" s="25"/>
      <c r="PD877" s="25"/>
      <c r="PE877" s="25"/>
    </row>
    <row r="878" spans="1:42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  <c r="FZ878" s="25"/>
      <c r="GA878" s="25"/>
      <c r="GB878" s="25"/>
      <c r="GC878" s="25"/>
      <c r="GD878" s="25"/>
      <c r="GE878" s="25"/>
      <c r="GF878" s="25"/>
      <c r="GG878" s="25"/>
      <c r="GH878" s="25"/>
      <c r="GI878" s="25"/>
      <c r="GJ878" s="25"/>
      <c r="GK878" s="25"/>
      <c r="GL878" s="25"/>
      <c r="GM878" s="25"/>
      <c r="GN878" s="25"/>
      <c r="GO878" s="25"/>
      <c r="GP878" s="25"/>
      <c r="GQ878" s="25"/>
      <c r="GR878" s="25"/>
      <c r="GS878" s="25"/>
      <c r="GT878" s="25"/>
      <c r="GU878" s="25"/>
      <c r="GV878" s="25"/>
      <c r="GW878" s="25"/>
      <c r="GX878" s="25"/>
      <c r="GY878" s="25"/>
      <c r="GZ878" s="25"/>
      <c r="HA878" s="25"/>
      <c r="HB878" s="25"/>
      <c r="HC878" s="25"/>
      <c r="HD878" s="25"/>
      <c r="HE878" s="25"/>
      <c r="HF878" s="25"/>
      <c r="HG878" s="25"/>
      <c r="HH878" s="25"/>
      <c r="HI878" s="25"/>
      <c r="HJ878" s="25"/>
      <c r="HK878" s="25"/>
      <c r="HL878" s="25"/>
      <c r="HM878" s="25"/>
      <c r="HN878" s="25"/>
      <c r="HO878" s="25"/>
      <c r="HP878" s="25"/>
      <c r="HQ878" s="25"/>
      <c r="HR878" s="25"/>
      <c r="HS878" s="25"/>
      <c r="HT878" s="25"/>
      <c r="HU878" s="25"/>
      <c r="HV878" s="25"/>
      <c r="HW878" s="25"/>
      <c r="HX878" s="25"/>
      <c r="HY878" s="25"/>
      <c r="HZ878" s="25"/>
      <c r="IA878" s="25"/>
      <c r="IB878" s="25"/>
      <c r="IC878" s="25"/>
      <c r="ID878" s="25"/>
      <c r="IE878" s="25"/>
      <c r="IF878" s="25"/>
      <c r="IG878" s="25"/>
      <c r="IH878" s="25"/>
      <c r="II878" s="25"/>
      <c r="IJ878" s="25"/>
      <c r="IK878" s="25"/>
      <c r="IL878" s="25"/>
      <c r="IM878" s="25"/>
      <c r="IN878" s="25"/>
      <c r="IO878" s="25"/>
      <c r="IP878" s="25"/>
      <c r="IQ878" s="25"/>
      <c r="IR878" s="25"/>
      <c r="IS878" s="25"/>
      <c r="IT878" s="25"/>
      <c r="IU878" s="25"/>
      <c r="IV878" s="25"/>
      <c r="IW878" s="25"/>
      <c r="IX878" s="25"/>
      <c r="IY878" s="25"/>
      <c r="IZ878" s="25"/>
      <c r="JA878" s="25"/>
      <c r="JB878" s="25"/>
      <c r="JC878" s="25"/>
      <c r="JD878" s="25"/>
      <c r="JE878" s="25"/>
      <c r="JF878" s="25"/>
      <c r="JG878" s="25"/>
      <c r="JH878" s="25"/>
      <c r="JI878" s="25"/>
      <c r="JJ878" s="25"/>
      <c r="JK878" s="25"/>
      <c r="JL878" s="25"/>
      <c r="JM878" s="25"/>
      <c r="JN878" s="25"/>
      <c r="JO878" s="25"/>
      <c r="JP878" s="25"/>
      <c r="JQ878" s="25"/>
      <c r="JR878" s="25"/>
      <c r="JS878" s="25"/>
      <c r="JT878" s="25"/>
      <c r="JU878" s="25"/>
      <c r="JV878" s="25"/>
      <c r="JW878" s="25"/>
      <c r="JX878" s="25"/>
      <c r="JY878" s="25"/>
      <c r="JZ878" s="25"/>
      <c r="KA878" s="25"/>
      <c r="KB878" s="25"/>
      <c r="KC878" s="25"/>
      <c r="KD878" s="25"/>
      <c r="KE878" s="25"/>
      <c r="KF878" s="25"/>
      <c r="KG878" s="25"/>
      <c r="KH878" s="25"/>
      <c r="KI878" s="25"/>
      <c r="KJ878" s="25"/>
      <c r="KK878" s="25"/>
      <c r="KL878" s="25"/>
      <c r="KM878" s="25"/>
      <c r="KN878" s="25"/>
      <c r="KO878" s="25"/>
      <c r="KP878" s="25"/>
      <c r="KQ878" s="25"/>
      <c r="KR878" s="25"/>
      <c r="KS878" s="25"/>
      <c r="KT878" s="25"/>
      <c r="KU878" s="25"/>
      <c r="KV878" s="25"/>
      <c r="KW878" s="25"/>
      <c r="KX878" s="25"/>
      <c r="KY878" s="25"/>
      <c r="KZ878" s="25"/>
      <c r="LA878" s="25"/>
      <c r="LB878" s="25"/>
      <c r="LC878" s="25"/>
      <c r="LD878" s="25"/>
      <c r="LE878" s="25"/>
      <c r="LF878" s="25"/>
      <c r="LG878" s="25"/>
      <c r="LH878" s="25"/>
      <c r="LI878" s="25"/>
      <c r="LJ878" s="25"/>
      <c r="LK878" s="25"/>
      <c r="LL878" s="25"/>
      <c r="LM878" s="25"/>
      <c r="LN878" s="25"/>
      <c r="LO878" s="25"/>
      <c r="LP878" s="25"/>
      <c r="LQ878" s="25"/>
      <c r="LR878" s="25"/>
      <c r="LS878" s="25"/>
      <c r="LT878" s="25"/>
      <c r="LU878" s="25"/>
      <c r="LV878" s="25"/>
      <c r="LW878" s="25"/>
      <c r="LX878" s="25"/>
      <c r="LY878" s="25"/>
      <c r="LZ878" s="25"/>
      <c r="MA878" s="25"/>
      <c r="MB878" s="25"/>
      <c r="MC878" s="25"/>
      <c r="MD878" s="25"/>
      <c r="ME878" s="25"/>
      <c r="MF878" s="25"/>
      <c r="MG878" s="25"/>
      <c r="MH878" s="25"/>
      <c r="MI878" s="25"/>
      <c r="MJ878" s="25"/>
      <c r="MK878" s="25"/>
      <c r="ML878" s="25"/>
      <c r="MM878" s="25"/>
      <c r="MN878" s="25"/>
      <c r="MO878" s="25"/>
      <c r="MP878" s="25"/>
      <c r="MQ878" s="25"/>
      <c r="MR878" s="25"/>
      <c r="MS878" s="25"/>
      <c r="MT878" s="25"/>
      <c r="MU878" s="25"/>
      <c r="MV878" s="25"/>
      <c r="MW878" s="25"/>
      <c r="MX878" s="25"/>
      <c r="MY878" s="25"/>
      <c r="MZ878" s="25"/>
      <c r="NA878" s="25"/>
      <c r="NB878" s="25"/>
      <c r="NC878" s="25"/>
      <c r="ND878" s="25"/>
      <c r="NE878" s="25"/>
      <c r="NF878" s="25"/>
      <c r="NG878" s="25"/>
      <c r="NH878" s="25"/>
      <c r="NI878" s="25"/>
      <c r="NJ878" s="25"/>
      <c r="NK878" s="25"/>
      <c r="NL878" s="25"/>
      <c r="NM878" s="25"/>
      <c r="NN878" s="25"/>
      <c r="NO878" s="25"/>
      <c r="NP878" s="25"/>
      <c r="NQ878" s="25"/>
      <c r="NR878" s="25"/>
      <c r="NS878" s="25"/>
      <c r="NT878" s="25"/>
      <c r="NU878" s="25"/>
      <c r="NV878" s="25"/>
      <c r="NW878" s="25"/>
      <c r="NX878" s="25"/>
      <c r="NY878" s="25"/>
      <c r="NZ878" s="25"/>
      <c r="OA878" s="25"/>
      <c r="OB878" s="25"/>
      <c r="OC878" s="25"/>
      <c r="OD878" s="25"/>
      <c r="OE878" s="25"/>
      <c r="OF878" s="25"/>
      <c r="OG878" s="25"/>
      <c r="OH878" s="25"/>
      <c r="OI878" s="25"/>
      <c r="OJ878" s="25"/>
      <c r="OK878" s="25"/>
      <c r="OL878" s="25"/>
      <c r="OM878" s="25"/>
      <c r="ON878" s="25"/>
      <c r="OO878" s="25"/>
      <c r="OP878" s="25"/>
      <c r="OQ878" s="25"/>
      <c r="OR878" s="25"/>
      <c r="OS878" s="25"/>
      <c r="OT878" s="25"/>
      <c r="OU878" s="25"/>
      <c r="OV878" s="25"/>
      <c r="OW878" s="25"/>
      <c r="OX878" s="25"/>
      <c r="OY878" s="25"/>
      <c r="OZ878" s="25"/>
      <c r="PA878" s="25"/>
      <c r="PB878" s="25"/>
      <c r="PC878" s="25"/>
      <c r="PD878" s="25"/>
      <c r="PE878" s="25"/>
    </row>
    <row r="879" spans="1:42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  <c r="FL879" s="25"/>
      <c r="FM879" s="25"/>
      <c r="FN879" s="25"/>
      <c r="FO879" s="25"/>
      <c r="FP879" s="25"/>
      <c r="FQ879" s="25"/>
      <c r="FR879" s="25"/>
      <c r="FS879" s="25"/>
      <c r="FT879" s="25"/>
      <c r="FU879" s="25"/>
      <c r="FV879" s="25"/>
      <c r="FW879" s="25"/>
      <c r="FX879" s="25"/>
      <c r="FY879" s="25"/>
      <c r="FZ879" s="25"/>
      <c r="GA879" s="25"/>
      <c r="GB879" s="25"/>
      <c r="GC879" s="25"/>
      <c r="GD879" s="25"/>
      <c r="GE879" s="25"/>
      <c r="GF879" s="25"/>
      <c r="GG879" s="25"/>
      <c r="GH879" s="25"/>
      <c r="GI879" s="25"/>
      <c r="GJ879" s="25"/>
      <c r="GK879" s="25"/>
      <c r="GL879" s="25"/>
      <c r="GM879" s="25"/>
      <c r="GN879" s="25"/>
      <c r="GO879" s="25"/>
      <c r="GP879" s="25"/>
      <c r="GQ879" s="25"/>
      <c r="GR879" s="25"/>
      <c r="GS879" s="25"/>
      <c r="GT879" s="25"/>
      <c r="GU879" s="25"/>
      <c r="GV879" s="25"/>
      <c r="GW879" s="25"/>
      <c r="GX879" s="25"/>
      <c r="GY879" s="25"/>
      <c r="GZ879" s="25"/>
      <c r="HA879" s="25"/>
      <c r="HB879" s="25"/>
      <c r="HC879" s="25"/>
      <c r="HD879" s="25"/>
      <c r="HE879" s="25"/>
      <c r="HF879" s="25"/>
      <c r="HG879" s="25"/>
      <c r="HH879" s="25"/>
      <c r="HI879" s="25"/>
      <c r="HJ879" s="25"/>
      <c r="HK879" s="25"/>
      <c r="HL879" s="25"/>
      <c r="HM879" s="25"/>
      <c r="HN879" s="25"/>
      <c r="HO879" s="25"/>
      <c r="HP879" s="25"/>
      <c r="HQ879" s="25"/>
      <c r="HR879" s="25"/>
      <c r="HS879" s="25"/>
      <c r="HT879" s="25"/>
      <c r="HU879" s="25"/>
      <c r="HV879" s="25"/>
      <c r="HW879" s="25"/>
      <c r="HX879" s="25"/>
      <c r="HY879" s="25"/>
      <c r="HZ879" s="25"/>
      <c r="IA879" s="25"/>
      <c r="IB879" s="25"/>
      <c r="IC879" s="25"/>
      <c r="ID879" s="25"/>
      <c r="IE879" s="25"/>
      <c r="IF879" s="25"/>
      <c r="IG879" s="25"/>
      <c r="IH879" s="25"/>
      <c r="II879" s="25"/>
      <c r="IJ879" s="25"/>
      <c r="IK879" s="25"/>
      <c r="IL879" s="25"/>
      <c r="IM879" s="25"/>
      <c r="IN879" s="25"/>
      <c r="IO879" s="25"/>
      <c r="IP879" s="25"/>
      <c r="IQ879" s="25"/>
      <c r="IR879" s="25"/>
      <c r="IS879" s="25"/>
      <c r="IT879" s="25"/>
      <c r="IU879" s="25"/>
      <c r="IV879" s="25"/>
      <c r="IW879" s="25"/>
      <c r="IX879" s="25"/>
      <c r="IY879" s="25"/>
      <c r="IZ879" s="25"/>
      <c r="JA879" s="25"/>
      <c r="JB879" s="25"/>
      <c r="JC879" s="25"/>
      <c r="JD879" s="25"/>
      <c r="JE879" s="25"/>
      <c r="JF879" s="25"/>
      <c r="JG879" s="25"/>
      <c r="JH879" s="25"/>
      <c r="JI879" s="25"/>
      <c r="JJ879" s="25"/>
      <c r="JK879" s="25"/>
      <c r="JL879" s="25"/>
      <c r="JM879" s="25"/>
      <c r="JN879" s="25"/>
      <c r="JO879" s="25"/>
      <c r="JP879" s="25"/>
      <c r="JQ879" s="25"/>
      <c r="JR879" s="25"/>
      <c r="JS879" s="25"/>
      <c r="JT879" s="25"/>
      <c r="JU879" s="25"/>
      <c r="JV879" s="25"/>
      <c r="JW879" s="25"/>
      <c r="JX879" s="25"/>
      <c r="JY879" s="25"/>
      <c r="JZ879" s="25"/>
      <c r="KA879" s="25"/>
      <c r="KB879" s="25"/>
      <c r="KC879" s="25"/>
      <c r="KD879" s="25"/>
      <c r="KE879" s="25"/>
      <c r="KF879" s="25"/>
      <c r="KG879" s="25"/>
      <c r="KH879" s="25"/>
      <c r="KI879" s="25"/>
      <c r="KJ879" s="25"/>
      <c r="KK879" s="25"/>
      <c r="KL879" s="25"/>
      <c r="KM879" s="25"/>
      <c r="KN879" s="25"/>
      <c r="KO879" s="25"/>
      <c r="KP879" s="25"/>
      <c r="KQ879" s="25"/>
      <c r="KR879" s="25"/>
      <c r="KS879" s="25"/>
      <c r="KT879" s="25"/>
      <c r="KU879" s="25"/>
      <c r="KV879" s="25"/>
      <c r="KW879" s="25"/>
      <c r="KX879" s="25"/>
      <c r="KY879" s="25"/>
      <c r="KZ879" s="25"/>
      <c r="LA879" s="25"/>
      <c r="LB879" s="25"/>
      <c r="LC879" s="25"/>
      <c r="LD879" s="25"/>
      <c r="LE879" s="25"/>
      <c r="LF879" s="25"/>
      <c r="LG879" s="25"/>
      <c r="LH879" s="25"/>
      <c r="LI879" s="25"/>
      <c r="LJ879" s="25"/>
      <c r="LK879" s="25"/>
      <c r="LL879" s="25"/>
      <c r="LM879" s="25"/>
      <c r="LN879" s="25"/>
      <c r="LO879" s="25"/>
      <c r="LP879" s="25"/>
      <c r="LQ879" s="25"/>
      <c r="LR879" s="25"/>
      <c r="LS879" s="25"/>
      <c r="LT879" s="25"/>
      <c r="LU879" s="25"/>
      <c r="LV879" s="25"/>
      <c r="LW879" s="25"/>
      <c r="LX879" s="25"/>
      <c r="LY879" s="25"/>
      <c r="LZ879" s="25"/>
      <c r="MA879" s="25"/>
      <c r="MB879" s="25"/>
      <c r="MC879" s="25"/>
      <c r="MD879" s="25"/>
      <c r="ME879" s="25"/>
      <c r="MF879" s="25"/>
      <c r="MG879" s="25"/>
      <c r="MH879" s="25"/>
      <c r="MI879" s="25"/>
      <c r="MJ879" s="25"/>
      <c r="MK879" s="25"/>
      <c r="ML879" s="25"/>
      <c r="MM879" s="25"/>
      <c r="MN879" s="25"/>
      <c r="MO879" s="25"/>
      <c r="MP879" s="25"/>
      <c r="MQ879" s="25"/>
      <c r="MR879" s="25"/>
      <c r="MS879" s="25"/>
      <c r="MT879" s="25"/>
      <c r="MU879" s="25"/>
      <c r="MV879" s="25"/>
      <c r="MW879" s="25"/>
      <c r="MX879" s="25"/>
      <c r="MY879" s="25"/>
      <c r="MZ879" s="25"/>
      <c r="NA879" s="25"/>
      <c r="NB879" s="25"/>
      <c r="NC879" s="25"/>
      <c r="ND879" s="25"/>
      <c r="NE879" s="25"/>
      <c r="NF879" s="25"/>
      <c r="NG879" s="25"/>
      <c r="NH879" s="25"/>
      <c r="NI879" s="25"/>
      <c r="NJ879" s="25"/>
      <c r="NK879" s="25"/>
      <c r="NL879" s="25"/>
      <c r="NM879" s="25"/>
      <c r="NN879" s="25"/>
      <c r="NO879" s="25"/>
      <c r="NP879" s="25"/>
      <c r="NQ879" s="25"/>
      <c r="NR879" s="25"/>
      <c r="NS879" s="25"/>
      <c r="NT879" s="25"/>
      <c r="NU879" s="25"/>
      <c r="NV879" s="25"/>
      <c r="NW879" s="25"/>
      <c r="NX879" s="25"/>
      <c r="NY879" s="25"/>
      <c r="NZ879" s="25"/>
      <c r="OA879" s="25"/>
      <c r="OB879" s="25"/>
      <c r="OC879" s="25"/>
      <c r="OD879" s="25"/>
      <c r="OE879" s="25"/>
      <c r="OF879" s="25"/>
      <c r="OG879" s="25"/>
      <c r="OH879" s="25"/>
      <c r="OI879" s="25"/>
      <c r="OJ879" s="25"/>
      <c r="OK879" s="25"/>
      <c r="OL879" s="25"/>
      <c r="OM879" s="25"/>
      <c r="ON879" s="25"/>
      <c r="OO879" s="25"/>
      <c r="OP879" s="25"/>
      <c r="OQ879" s="25"/>
      <c r="OR879" s="25"/>
      <c r="OS879" s="25"/>
      <c r="OT879" s="25"/>
      <c r="OU879" s="25"/>
      <c r="OV879" s="25"/>
      <c r="OW879" s="25"/>
      <c r="OX879" s="25"/>
      <c r="OY879" s="25"/>
      <c r="OZ879" s="25"/>
      <c r="PA879" s="25"/>
      <c r="PB879" s="25"/>
      <c r="PC879" s="25"/>
      <c r="PD879" s="25"/>
      <c r="PE879" s="25"/>
    </row>
    <row r="880" spans="1:42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  <c r="FZ880" s="25"/>
      <c r="GA880" s="25"/>
      <c r="GB880" s="25"/>
      <c r="GC880" s="25"/>
      <c r="GD880" s="25"/>
      <c r="GE880" s="25"/>
      <c r="GF880" s="25"/>
      <c r="GG880" s="25"/>
      <c r="GH880" s="25"/>
      <c r="GI880" s="25"/>
      <c r="GJ880" s="25"/>
      <c r="GK880" s="25"/>
      <c r="GL880" s="25"/>
      <c r="GM880" s="25"/>
      <c r="GN880" s="25"/>
      <c r="GO880" s="25"/>
      <c r="GP880" s="25"/>
      <c r="GQ880" s="25"/>
      <c r="GR880" s="25"/>
      <c r="GS880" s="25"/>
      <c r="GT880" s="25"/>
      <c r="GU880" s="25"/>
      <c r="GV880" s="25"/>
      <c r="GW880" s="25"/>
      <c r="GX880" s="25"/>
      <c r="GY880" s="25"/>
      <c r="GZ880" s="25"/>
      <c r="HA880" s="25"/>
      <c r="HB880" s="25"/>
      <c r="HC880" s="25"/>
      <c r="HD880" s="25"/>
      <c r="HE880" s="25"/>
      <c r="HF880" s="25"/>
      <c r="HG880" s="25"/>
      <c r="HH880" s="25"/>
      <c r="HI880" s="25"/>
      <c r="HJ880" s="25"/>
      <c r="HK880" s="25"/>
      <c r="HL880" s="25"/>
      <c r="HM880" s="25"/>
      <c r="HN880" s="25"/>
      <c r="HO880" s="25"/>
      <c r="HP880" s="25"/>
      <c r="HQ880" s="25"/>
      <c r="HR880" s="25"/>
      <c r="HS880" s="25"/>
      <c r="HT880" s="25"/>
      <c r="HU880" s="25"/>
      <c r="HV880" s="25"/>
      <c r="HW880" s="25"/>
      <c r="HX880" s="25"/>
      <c r="HY880" s="25"/>
      <c r="HZ880" s="25"/>
      <c r="IA880" s="25"/>
      <c r="IB880" s="25"/>
      <c r="IC880" s="25"/>
      <c r="ID880" s="25"/>
      <c r="IE880" s="25"/>
      <c r="IF880" s="25"/>
      <c r="IG880" s="25"/>
      <c r="IH880" s="25"/>
      <c r="II880" s="25"/>
      <c r="IJ880" s="25"/>
      <c r="IK880" s="25"/>
      <c r="IL880" s="25"/>
      <c r="IM880" s="25"/>
      <c r="IN880" s="25"/>
      <c r="IO880" s="25"/>
      <c r="IP880" s="25"/>
      <c r="IQ880" s="25"/>
      <c r="IR880" s="25"/>
      <c r="IS880" s="25"/>
      <c r="IT880" s="25"/>
      <c r="IU880" s="25"/>
      <c r="IV880" s="25"/>
      <c r="IW880" s="25"/>
      <c r="IX880" s="25"/>
      <c r="IY880" s="25"/>
      <c r="IZ880" s="25"/>
      <c r="JA880" s="25"/>
      <c r="JB880" s="25"/>
      <c r="JC880" s="25"/>
      <c r="JD880" s="25"/>
      <c r="JE880" s="25"/>
      <c r="JF880" s="25"/>
      <c r="JG880" s="25"/>
      <c r="JH880" s="25"/>
      <c r="JI880" s="25"/>
      <c r="JJ880" s="25"/>
      <c r="JK880" s="25"/>
      <c r="JL880" s="25"/>
      <c r="JM880" s="25"/>
      <c r="JN880" s="25"/>
      <c r="JO880" s="25"/>
      <c r="JP880" s="25"/>
      <c r="JQ880" s="25"/>
      <c r="JR880" s="25"/>
      <c r="JS880" s="25"/>
      <c r="JT880" s="25"/>
      <c r="JU880" s="25"/>
      <c r="JV880" s="25"/>
      <c r="JW880" s="25"/>
      <c r="JX880" s="25"/>
      <c r="JY880" s="25"/>
      <c r="JZ880" s="25"/>
      <c r="KA880" s="25"/>
      <c r="KB880" s="25"/>
      <c r="KC880" s="25"/>
      <c r="KD880" s="25"/>
      <c r="KE880" s="25"/>
      <c r="KF880" s="25"/>
      <c r="KG880" s="25"/>
      <c r="KH880" s="25"/>
      <c r="KI880" s="25"/>
      <c r="KJ880" s="25"/>
      <c r="KK880" s="25"/>
      <c r="KL880" s="25"/>
      <c r="KM880" s="25"/>
      <c r="KN880" s="25"/>
      <c r="KO880" s="25"/>
      <c r="KP880" s="25"/>
      <c r="KQ880" s="25"/>
      <c r="KR880" s="25"/>
      <c r="KS880" s="25"/>
      <c r="KT880" s="25"/>
      <c r="KU880" s="25"/>
      <c r="KV880" s="25"/>
      <c r="KW880" s="25"/>
      <c r="KX880" s="25"/>
      <c r="KY880" s="25"/>
      <c r="KZ880" s="25"/>
      <c r="LA880" s="25"/>
      <c r="LB880" s="25"/>
      <c r="LC880" s="25"/>
      <c r="LD880" s="25"/>
      <c r="LE880" s="25"/>
      <c r="LF880" s="25"/>
      <c r="LG880" s="25"/>
      <c r="LH880" s="25"/>
      <c r="LI880" s="25"/>
      <c r="LJ880" s="25"/>
      <c r="LK880" s="25"/>
      <c r="LL880" s="25"/>
      <c r="LM880" s="25"/>
      <c r="LN880" s="25"/>
      <c r="LO880" s="25"/>
      <c r="LP880" s="25"/>
      <c r="LQ880" s="25"/>
      <c r="LR880" s="25"/>
      <c r="LS880" s="25"/>
      <c r="LT880" s="25"/>
      <c r="LU880" s="25"/>
      <c r="LV880" s="25"/>
      <c r="LW880" s="25"/>
      <c r="LX880" s="25"/>
      <c r="LY880" s="25"/>
      <c r="LZ880" s="25"/>
      <c r="MA880" s="25"/>
      <c r="MB880" s="25"/>
      <c r="MC880" s="25"/>
      <c r="MD880" s="25"/>
      <c r="ME880" s="25"/>
      <c r="MF880" s="25"/>
      <c r="MG880" s="25"/>
      <c r="MH880" s="25"/>
      <c r="MI880" s="25"/>
      <c r="MJ880" s="25"/>
      <c r="MK880" s="25"/>
      <c r="ML880" s="25"/>
      <c r="MM880" s="25"/>
      <c r="MN880" s="25"/>
      <c r="MO880" s="25"/>
      <c r="MP880" s="25"/>
      <c r="MQ880" s="25"/>
      <c r="MR880" s="25"/>
      <c r="MS880" s="25"/>
      <c r="MT880" s="25"/>
      <c r="MU880" s="25"/>
      <c r="MV880" s="25"/>
      <c r="MW880" s="25"/>
      <c r="MX880" s="25"/>
      <c r="MY880" s="25"/>
      <c r="MZ880" s="25"/>
      <c r="NA880" s="25"/>
      <c r="NB880" s="25"/>
      <c r="NC880" s="25"/>
      <c r="ND880" s="25"/>
      <c r="NE880" s="25"/>
      <c r="NF880" s="25"/>
      <c r="NG880" s="25"/>
      <c r="NH880" s="25"/>
      <c r="NI880" s="25"/>
      <c r="NJ880" s="25"/>
      <c r="NK880" s="25"/>
      <c r="NL880" s="25"/>
      <c r="NM880" s="25"/>
      <c r="NN880" s="25"/>
      <c r="NO880" s="25"/>
      <c r="NP880" s="25"/>
      <c r="NQ880" s="25"/>
      <c r="NR880" s="25"/>
      <c r="NS880" s="25"/>
      <c r="NT880" s="25"/>
      <c r="NU880" s="25"/>
      <c r="NV880" s="25"/>
      <c r="NW880" s="25"/>
      <c r="NX880" s="25"/>
      <c r="NY880" s="25"/>
      <c r="NZ880" s="25"/>
      <c r="OA880" s="25"/>
      <c r="OB880" s="25"/>
      <c r="OC880" s="25"/>
      <c r="OD880" s="25"/>
      <c r="OE880" s="25"/>
      <c r="OF880" s="25"/>
      <c r="OG880" s="25"/>
      <c r="OH880" s="25"/>
      <c r="OI880" s="25"/>
      <c r="OJ880" s="25"/>
      <c r="OK880" s="25"/>
      <c r="OL880" s="25"/>
      <c r="OM880" s="25"/>
      <c r="ON880" s="25"/>
      <c r="OO880" s="25"/>
      <c r="OP880" s="25"/>
      <c r="OQ880" s="25"/>
      <c r="OR880" s="25"/>
      <c r="OS880" s="25"/>
      <c r="OT880" s="25"/>
      <c r="OU880" s="25"/>
      <c r="OV880" s="25"/>
      <c r="OW880" s="25"/>
      <c r="OX880" s="25"/>
      <c r="OY880" s="25"/>
      <c r="OZ880" s="25"/>
      <c r="PA880" s="25"/>
      <c r="PB880" s="25"/>
      <c r="PC880" s="25"/>
      <c r="PD880" s="25"/>
      <c r="PE880" s="25"/>
    </row>
    <row r="881" spans="1:42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  <c r="FL881" s="25"/>
      <c r="FM881" s="25"/>
      <c r="FN881" s="25"/>
      <c r="FO881" s="25"/>
      <c r="FP881" s="25"/>
      <c r="FQ881" s="25"/>
      <c r="FR881" s="25"/>
      <c r="FS881" s="25"/>
      <c r="FT881" s="25"/>
      <c r="FU881" s="25"/>
      <c r="FV881" s="25"/>
      <c r="FW881" s="25"/>
      <c r="FX881" s="25"/>
      <c r="FY881" s="25"/>
      <c r="FZ881" s="25"/>
      <c r="GA881" s="25"/>
      <c r="GB881" s="25"/>
      <c r="GC881" s="25"/>
      <c r="GD881" s="25"/>
      <c r="GE881" s="25"/>
      <c r="GF881" s="25"/>
      <c r="GG881" s="25"/>
      <c r="GH881" s="25"/>
      <c r="GI881" s="25"/>
      <c r="GJ881" s="25"/>
      <c r="GK881" s="25"/>
      <c r="GL881" s="25"/>
      <c r="GM881" s="25"/>
      <c r="GN881" s="25"/>
      <c r="GO881" s="25"/>
      <c r="GP881" s="25"/>
      <c r="GQ881" s="25"/>
      <c r="GR881" s="25"/>
      <c r="GS881" s="25"/>
      <c r="GT881" s="25"/>
      <c r="GU881" s="25"/>
      <c r="GV881" s="25"/>
      <c r="GW881" s="25"/>
      <c r="GX881" s="25"/>
      <c r="GY881" s="25"/>
      <c r="GZ881" s="25"/>
      <c r="HA881" s="25"/>
      <c r="HB881" s="25"/>
      <c r="HC881" s="25"/>
      <c r="HD881" s="25"/>
      <c r="HE881" s="25"/>
      <c r="HF881" s="25"/>
      <c r="HG881" s="25"/>
      <c r="HH881" s="25"/>
      <c r="HI881" s="25"/>
      <c r="HJ881" s="25"/>
      <c r="HK881" s="25"/>
      <c r="HL881" s="25"/>
      <c r="HM881" s="25"/>
      <c r="HN881" s="25"/>
      <c r="HO881" s="25"/>
      <c r="HP881" s="25"/>
      <c r="HQ881" s="25"/>
      <c r="HR881" s="25"/>
      <c r="HS881" s="25"/>
      <c r="HT881" s="25"/>
      <c r="HU881" s="25"/>
      <c r="HV881" s="25"/>
      <c r="HW881" s="25"/>
      <c r="HX881" s="25"/>
      <c r="HY881" s="25"/>
      <c r="HZ881" s="25"/>
      <c r="IA881" s="25"/>
      <c r="IB881" s="25"/>
      <c r="IC881" s="25"/>
      <c r="ID881" s="25"/>
      <c r="IE881" s="25"/>
      <c r="IF881" s="25"/>
      <c r="IG881" s="25"/>
      <c r="IH881" s="25"/>
      <c r="II881" s="25"/>
      <c r="IJ881" s="25"/>
      <c r="IK881" s="25"/>
      <c r="IL881" s="25"/>
      <c r="IM881" s="25"/>
      <c r="IN881" s="25"/>
      <c r="IO881" s="25"/>
      <c r="IP881" s="25"/>
      <c r="IQ881" s="25"/>
      <c r="IR881" s="25"/>
      <c r="IS881" s="25"/>
      <c r="IT881" s="25"/>
      <c r="IU881" s="25"/>
      <c r="IV881" s="25"/>
      <c r="IW881" s="25"/>
      <c r="IX881" s="25"/>
      <c r="IY881" s="25"/>
      <c r="IZ881" s="25"/>
      <c r="JA881" s="25"/>
      <c r="JB881" s="25"/>
      <c r="JC881" s="25"/>
      <c r="JD881" s="25"/>
      <c r="JE881" s="25"/>
      <c r="JF881" s="25"/>
      <c r="JG881" s="25"/>
      <c r="JH881" s="25"/>
      <c r="JI881" s="25"/>
      <c r="JJ881" s="25"/>
      <c r="JK881" s="25"/>
      <c r="JL881" s="25"/>
      <c r="JM881" s="25"/>
      <c r="JN881" s="25"/>
      <c r="JO881" s="25"/>
      <c r="JP881" s="25"/>
      <c r="JQ881" s="25"/>
      <c r="JR881" s="25"/>
      <c r="JS881" s="25"/>
      <c r="JT881" s="25"/>
      <c r="JU881" s="25"/>
      <c r="JV881" s="25"/>
      <c r="JW881" s="25"/>
      <c r="JX881" s="25"/>
      <c r="JY881" s="25"/>
      <c r="JZ881" s="25"/>
      <c r="KA881" s="25"/>
      <c r="KB881" s="25"/>
      <c r="KC881" s="25"/>
      <c r="KD881" s="25"/>
      <c r="KE881" s="25"/>
      <c r="KF881" s="25"/>
      <c r="KG881" s="25"/>
      <c r="KH881" s="25"/>
      <c r="KI881" s="25"/>
      <c r="KJ881" s="25"/>
      <c r="KK881" s="25"/>
      <c r="KL881" s="25"/>
      <c r="KM881" s="25"/>
      <c r="KN881" s="25"/>
      <c r="KO881" s="25"/>
      <c r="KP881" s="25"/>
      <c r="KQ881" s="25"/>
      <c r="KR881" s="25"/>
      <c r="KS881" s="25"/>
      <c r="KT881" s="25"/>
      <c r="KU881" s="25"/>
      <c r="KV881" s="25"/>
      <c r="KW881" s="25"/>
      <c r="KX881" s="25"/>
      <c r="KY881" s="25"/>
      <c r="KZ881" s="25"/>
      <c r="LA881" s="25"/>
      <c r="LB881" s="25"/>
      <c r="LC881" s="25"/>
      <c r="LD881" s="25"/>
      <c r="LE881" s="25"/>
      <c r="LF881" s="25"/>
      <c r="LG881" s="25"/>
      <c r="LH881" s="25"/>
      <c r="LI881" s="25"/>
      <c r="LJ881" s="25"/>
      <c r="LK881" s="25"/>
      <c r="LL881" s="25"/>
      <c r="LM881" s="25"/>
      <c r="LN881" s="25"/>
      <c r="LO881" s="25"/>
      <c r="LP881" s="25"/>
      <c r="LQ881" s="25"/>
      <c r="LR881" s="25"/>
      <c r="LS881" s="25"/>
      <c r="LT881" s="25"/>
      <c r="LU881" s="25"/>
      <c r="LV881" s="25"/>
      <c r="LW881" s="25"/>
      <c r="LX881" s="25"/>
      <c r="LY881" s="25"/>
      <c r="LZ881" s="25"/>
      <c r="MA881" s="25"/>
      <c r="MB881" s="25"/>
      <c r="MC881" s="25"/>
      <c r="MD881" s="25"/>
      <c r="ME881" s="25"/>
      <c r="MF881" s="25"/>
      <c r="MG881" s="25"/>
      <c r="MH881" s="25"/>
      <c r="MI881" s="25"/>
      <c r="MJ881" s="25"/>
      <c r="MK881" s="25"/>
      <c r="ML881" s="25"/>
      <c r="MM881" s="25"/>
      <c r="MN881" s="25"/>
      <c r="MO881" s="25"/>
      <c r="MP881" s="25"/>
      <c r="MQ881" s="25"/>
      <c r="MR881" s="25"/>
      <c r="MS881" s="25"/>
      <c r="MT881" s="25"/>
      <c r="MU881" s="25"/>
      <c r="MV881" s="25"/>
      <c r="MW881" s="25"/>
      <c r="MX881" s="25"/>
      <c r="MY881" s="25"/>
      <c r="MZ881" s="25"/>
      <c r="NA881" s="25"/>
      <c r="NB881" s="25"/>
      <c r="NC881" s="25"/>
      <c r="ND881" s="25"/>
      <c r="NE881" s="25"/>
      <c r="NF881" s="25"/>
      <c r="NG881" s="25"/>
      <c r="NH881" s="25"/>
      <c r="NI881" s="25"/>
      <c r="NJ881" s="25"/>
      <c r="NK881" s="25"/>
      <c r="NL881" s="25"/>
      <c r="NM881" s="25"/>
      <c r="NN881" s="25"/>
      <c r="NO881" s="25"/>
      <c r="NP881" s="25"/>
      <c r="NQ881" s="25"/>
      <c r="NR881" s="25"/>
      <c r="NS881" s="25"/>
      <c r="NT881" s="25"/>
      <c r="NU881" s="25"/>
      <c r="NV881" s="25"/>
      <c r="NW881" s="25"/>
      <c r="NX881" s="25"/>
      <c r="NY881" s="25"/>
      <c r="NZ881" s="25"/>
      <c r="OA881" s="25"/>
      <c r="OB881" s="25"/>
      <c r="OC881" s="25"/>
      <c r="OD881" s="25"/>
      <c r="OE881" s="25"/>
      <c r="OF881" s="25"/>
      <c r="OG881" s="25"/>
      <c r="OH881" s="25"/>
      <c r="OI881" s="25"/>
      <c r="OJ881" s="25"/>
      <c r="OK881" s="25"/>
      <c r="OL881" s="25"/>
      <c r="OM881" s="25"/>
      <c r="ON881" s="25"/>
      <c r="OO881" s="25"/>
      <c r="OP881" s="25"/>
      <c r="OQ881" s="25"/>
      <c r="OR881" s="25"/>
      <c r="OS881" s="25"/>
      <c r="OT881" s="25"/>
      <c r="OU881" s="25"/>
      <c r="OV881" s="25"/>
      <c r="OW881" s="25"/>
      <c r="OX881" s="25"/>
      <c r="OY881" s="25"/>
      <c r="OZ881" s="25"/>
      <c r="PA881" s="25"/>
      <c r="PB881" s="25"/>
      <c r="PC881" s="25"/>
      <c r="PD881" s="25"/>
      <c r="PE881" s="25"/>
    </row>
    <row r="882" spans="1:42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  <c r="FZ882" s="25"/>
      <c r="GA882" s="25"/>
      <c r="GB882" s="25"/>
      <c r="GC882" s="25"/>
      <c r="GD882" s="25"/>
      <c r="GE882" s="25"/>
      <c r="GF882" s="25"/>
      <c r="GG882" s="25"/>
      <c r="GH882" s="25"/>
      <c r="GI882" s="25"/>
      <c r="GJ882" s="25"/>
      <c r="GK882" s="25"/>
      <c r="GL882" s="25"/>
      <c r="GM882" s="25"/>
      <c r="GN882" s="25"/>
      <c r="GO882" s="25"/>
      <c r="GP882" s="25"/>
      <c r="GQ882" s="25"/>
      <c r="GR882" s="25"/>
      <c r="GS882" s="25"/>
      <c r="GT882" s="25"/>
      <c r="GU882" s="25"/>
      <c r="GV882" s="25"/>
      <c r="GW882" s="25"/>
      <c r="GX882" s="25"/>
      <c r="GY882" s="25"/>
      <c r="GZ882" s="25"/>
      <c r="HA882" s="25"/>
      <c r="HB882" s="25"/>
      <c r="HC882" s="25"/>
      <c r="HD882" s="25"/>
      <c r="HE882" s="25"/>
      <c r="HF882" s="25"/>
      <c r="HG882" s="25"/>
      <c r="HH882" s="25"/>
      <c r="HI882" s="25"/>
      <c r="HJ882" s="25"/>
      <c r="HK882" s="25"/>
      <c r="HL882" s="25"/>
      <c r="HM882" s="25"/>
      <c r="HN882" s="25"/>
      <c r="HO882" s="25"/>
      <c r="HP882" s="25"/>
      <c r="HQ882" s="25"/>
      <c r="HR882" s="25"/>
      <c r="HS882" s="25"/>
      <c r="HT882" s="25"/>
      <c r="HU882" s="25"/>
      <c r="HV882" s="25"/>
      <c r="HW882" s="25"/>
      <c r="HX882" s="25"/>
      <c r="HY882" s="25"/>
      <c r="HZ882" s="25"/>
      <c r="IA882" s="25"/>
      <c r="IB882" s="25"/>
      <c r="IC882" s="25"/>
      <c r="ID882" s="25"/>
      <c r="IE882" s="25"/>
      <c r="IF882" s="25"/>
      <c r="IG882" s="25"/>
      <c r="IH882" s="25"/>
      <c r="II882" s="25"/>
      <c r="IJ882" s="25"/>
      <c r="IK882" s="25"/>
      <c r="IL882" s="25"/>
      <c r="IM882" s="25"/>
      <c r="IN882" s="25"/>
      <c r="IO882" s="25"/>
      <c r="IP882" s="25"/>
      <c r="IQ882" s="25"/>
      <c r="IR882" s="25"/>
      <c r="IS882" s="25"/>
      <c r="IT882" s="25"/>
      <c r="IU882" s="25"/>
      <c r="IV882" s="25"/>
      <c r="IW882" s="25"/>
      <c r="IX882" s="25"/>
      <c r="IY882" s="25"/>
      <c r="IZ882" s="25"/>
      <c r="JA882" s="25"/>
      <c r="JB882" s="25"/>
      <c r="JC882" s="25"/>
      <c r="JD882" s="25"/>
      <c r="JE882" s="25"/>
      <c r="JF882" s="25"/>
      <c r="JG882" s="25"/>
      <c r="JH882" s="25"/>
      <c r="JI882" s="25"/>
      <c r="JJ882" s="25"/>
      <c r="JK882" s="25"/>
      <c r="JL882" s="25"/>
      <c r="JM882" s="25"/>
      <c r="JN882" s="25"/>
      <c r="JO882" s="25"/>
      <c r="JP882" s="25"/>
      <c r="JQ882" s="25"/>
      <c r="JR882" s="25"/>
      <c r="JS882" s="25"/>
      <c r="JT882" s="25"/>
      <c r="JU882" s="25"/>
      <c r="JV882" s="25"/>
      <c r="JW882" s="25"/>
      <c r="JX882" s="25"/>
      <c r="JY882" s="25"/>
      <c r="JZ882" s="25"/>
      <c r="KA882" s="25"/>
      <c r="KB882" s="25"/>
      <c r="KC882" s="25"/>
      <c r="KD882" s="25"/>
      <c r="KE882" s="25"/>
      <c r="KF882" s="25"/>
      <c r="KG882" s="25"/>
      <c r="KH882" s="25"/>
      <c r="KI882" s="25"/>
      <c r="KJ882" s="25"/>
      <c r="KK882" s="25"/>
      <c r="KL882" s="25"/>
      <c r="KM882" s="25"/>
      <c r="KN882" s="25"/>
      <c r="KO882" s="25"/>
      <c r="KP882" s="25"/>
      <c r="KQ882" s="25"/>
      <c r="KR882" s="25"/>
      <c r="KS882" s="25"/>
      <c r="KT882" s="25"/>
      <c r="KU882" s="25"/>
      <c r="KV882" s="25"/>
      <c r="KW882" s="25"/>
      <c r="KX882" s="25"/>
      <c r="KY882" s="25"/>
      <c r="KZ882" s="25"/>
      <c r="LA882" s="25"/>
      <c r="LB882" s="25"/>
      <c r="LC882" s="25"/>
      <c r="LD882" s="25"/>
      <c r="LE882" s="25"/>
      <c r="LF882" s="25"/>
      <c r="LG882" s="25"/>
      <c r="LH882" s="25"/>
      <c r="LI882" s="25"/>
      <c r="LJ882" s="25"/>
      <c r="LK882" s="25"/>
      <c r="LL882" s="25"/>
      <c r="LM882" s="25"/>
      <c r="LN882" s="25"/>
      <c r="LO882" s="25"/>
      <c r="LP882" s="25"/>
      <c r="LQ882" s="25"/>
      <c r="LR882" s="25"/>
      <c r="LS882" s="25"/>
      <c r="LT882" s="25"/>
      <c r="LU882" s="25"/>
      <c r="LV882" s="25"/>
      <c r="LW882" s="25"/>
      <c r="LX882" s="25"/>
      <c r="LY882" s="25"/>
      <c r="LZ882" s="25"/>
      <c r="MA882" s="25"/>
      <c r="MB882" s="25"/>
      <c r="MC882" s="25"/>
      <c r="MD882" s="25"/>
      <c r="ME882" s="25"/>
      <c r="MF882" s="25"/>
      <c r="MG882" s="25"/>
      <c r="MH882" s="25"/>
      <c r="MI882" s="25"/>
      <c r="MJ882" s="25"/>
      <c r="MK882" s="25"/>
      <c r="ML882" s="25"/>
      <c r="MM882" s="25"/>
      <c r="MN882" s="25"/>
      <c r="MO882" s="25"/>
      <c r="MP882" s="25"/>
      <c r="MQ882" s="25"/>
      <c r="MR882" s="25"/>
      <c r="MS882" s="25"/>
      <c r="MT882" s="25"/>
      <c r="MU882" s="25"/>
      <c r="MV882" s="25"/>
      <c r="MW882" s="25"/>
      <c r="MX882" s="25"/>
      <c r="MY882" s="25"/>
      <c r="MZ882" s="25"/>
      <c r="NA882" s="25"/>
      <c r="NB882" s="25"/>
      <c r="NC882" s="25"/>
      <c r="ND882" s="25"/>
      <c r="NE882" s="25"/>
      <c r="NF882" s="25"/>
      <c r="NG882" s="25"/>
      <c r="NH882" s="25"/>
      <c r="NI882" s="25"/>
      <c r="NJ882" s="25"/>
      <c r="NK882" s="25"/>
      <c r="NL882" s="25"/>
      <c r="NM882" s="25"/>
      <c r="NN882" s="25"/>
      <c r="NO882" s="25"/>
      <c r="NP882" s="25"/>
      <c r="NQ882" s="25"/>
      <c r="NR882" s="25"/>
      <c r="NS882" s="25"/>
      <c r="NT882" s="25"/>
      <c r="NU882" s="25"/>
      <c r="NV882" s="25"/>
      <c r="NW882" s="25"/>
      <c r="NX882" s="25"/>
      <c r="NY882" s="25"/>
      <c r="NZ882" s="25"/>
      <c r="OA882" s="25"/>
      <c r="OB882" s="25"/>
      <c r="OC882" s="25"/>
      <c r="OD882" s="25"/>
      <c r="OE882" s="25"/>
      <c r="OF882" s="25"/>
      <c r="OG882" s="25"/>
      <c r="OH882" s="25"/>
      <c r="OI882" s="25"/>
      <c r="OJ882" s="25"/>
      <c r="OK882" s="25"/>
      <c r="OL882" s="25"/>
      <c r="OM882" s="25"/>
      <c r="ON882" s="25"/>
      <c r="OO882" s="25"/>
      <c r="OP882" s="25"/>
      <c r="OQ882" s="25"/>
      <c r="OR882" s="25"/>
      <c r="OS882" s="25"/>
      <c r="OT882" s="25"/>
      <c r="OU882" s="25"/>
      <c r="OV882" s="25"/>
      <c r="OW882" s="25"/>
      <c r="OX882" s="25"/>
      <c r="OY882" s="25"/>
      <c r="OZ882" s="25"/>
      <c r="PA882" s="25"/>
      <c r="PB882" s="25"/>
      <c r="PC882" s="25"/>
      <c r="PD882" s="25"/>
      <c r="PE882" s="25"/>
    </row>
    <row r="883" spans="1:42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  <c r="FL883" s="25"/>
      <c r="FM883" s="25"/>
      <c r="FN883" s="25"/>
      <c r="FO883" s="25"/>
      <c r="FP883" s="25"/>
      <c r="FQ883" s="25"/>
      <c r="FR883" s="25"/>
      <c r="FS883" s="25"/>
      <c r="FT883" s="25"/>
      <c r="FU883" s="25"/>
      <c r="FV883" s="25"/>
      <c r="FW883" s="25"/>
      <c r="FX883" s="25"/>
      <c r="FY883" s="25"/>
      <c r="FZ883" s="25"/>
      <c r="GA883" s="25"/>
      <c r="GB883" s="25"/>
      <c r="GC883" s="25"/>
      <c r="GD883" s="25"/>
      <c r="GE883" s="25"/>
      <c r="GF883" s="25"/>
      <c r="GG883" s="25"/>
      <c r="GH883" s="25"/>
      <c r="GI883" s="25"/>
      <c r="GJ883" s="25"/>
      <c r="GK883" s="25"/>
      <c r="GL883" s="25"/>
      <c r="GM883" s="25"/>
      <c r="GN883" s="25"/>
      <c r="GO883" s="25"/>
      <c r="GP883" s="25"/>
      <c r="GQ883" s="25"/>
      <c r="GR883" s="25"/>
      <c r="GS883" s="25"/>
      <c r="GT883" s="25"/>
      <c r="GU883" s="25"/>
      <c r="GV883" s="25"/>
      <c r="GW883" s="25"/>
      <c r="GX883" s="25"/>
      <c r="GY883" s="25"/>
      <c r="GZ883" s="25"/>
      <c r="HA883" s="25"/>
      <c r="HB883" s="25"/>
      <c r="HC883" s="25"/>
      <c r="HD883" s="25"/>
      <c r="HE883" s="25"/>
      <c r="HF883" s="25"/>
      <c r="HG883" s="25"/>
      <c r="HH883" s="25"/>
      <c r="HI883" s="25"/>
      <c r="HJ883" s="25"/>
      <c r="HK883" s="25"/>
      <c r="HL883" s="25"/>
      <c r="HM883" s="25"/>
      <c r="HN883" s="25"/>
      <c r="HO883" s="25"/>
      <c r="HP883" s="25"/>
      <c r="HQ883" s="25"/>
      <c r="HR883" s="25"/>
      <c r="HS883" s="25"/>
      <c r="HT883" s="25"/>
      <c r="HU883" s="25"/>
      <c r="HV883" s="25"/>
      <c r="HW883" s="25"/>
      <c r="HX883" s="25"/>
      <c r="HY883" s="25"/>
      <c r="HZ883" s="25"/>
      <c r="IA883" s="25"/>
      <c r="IB883" s="25"/>
      <c r="IC883" s="25"/>
      <c r="ID883" s="25"/>
      <c r="IE883" s="25"/>
      <c r="IF883" s="25"/>
      <c r="IG883" s="25"/>
      <c r="IH883" s="25"/>
      <c r="II883" s="25"/>
      <c r="IJ883" s="25"/>
      <c r="IK883" s="25"/>
      <c r="IL883" s="25"/>
      <c r="IM883" s="25"/>
      <c r="IN883" s="25"/>
      <c r="IO883" s="25"/>
      <c r="IP883" s="25"/>
      <c r="IQ883" s="25"/>
      <c r="IR883" s="25"/>
      <c r="IS883" s="25"/>
      <c r="IT883" s="25"/>
      <c r="IU883" s="25"/>
      <c r="IV883" s="25"/>
      <c r="IW883" s="25"/>
      <c r="IX883" s="25"/>
      <c r="IY883" s="25"/>
      <c r="IZ883" s="25"/>
      <c r="JA883" s="25"/>
      <c r="JB883" s="25"/>
      <c r="JC883" s="25"/>
      <c r="JD883" s="25"/>
      <c r="JE883" s="25"/>
      <c r="JF883" s="25"/>
      <c r="JG883" s="25"/>
      <c r="JH883" s="25"/>
      <c r="JI883" s="25"/>
      <c r="JJ883" s="25"/>
      <c r="JK883" s="25"/>
      <c r="JL883" s="25"/>
      <c r="JM883" s="25"/>
      <c r="JN883" s="25"/>
      <c r="JO883" s="25"/>
      <c r="JP883" s="25"/>
      <c r="JQ883" s="25"/>
      <c r="JR883" s="25"/>
      <c r="JS883" s="25"/>
      <c r="JT883" s="25"/>
      <c r="JU883" s="25"/>
      <c r="JV883" s="25"/>
      <c r="JW883" s="25"/>
      <c r="JX883" s="25"/>
      <c r="JY883" s="25"/>
      <c r="JZ883" s="25"/>
      <c r="KA883" s="25"/>
      <c r="KB883" s="25"/>
      <c r="KC883" s="25"/>
      <c r="KD883" s="25"/>
      <c r="KE883" s="25"/>
      <c r="KF883" s="25"/>
      <c r="KG883" s="25"/>
      <c r="KH883" s="25"/>
      <c r="KI883" s="25"/>
      <c r="KJ883" s="25"/>
      <c r="KK883" s="25"/>
      <c r="KL883" s="25"/>
      <c r="KM883" s="25"/>
      <c r="KN883" s="25"/>
      <c r="KO883" s="25"/>
      <c r="KP883" s="25"/>
      <c r="KQ883" s="25"/>
      <c r="KR883" s="25"/>
      <c r="KS883" s="25"/>
      <c r="KT883" s="25"/>
      <c r="KU883" s="25"/>
      <c r="KV883" s="25"/>
      <c r="KW883" s="25"/>
      <c r="KX883" s="25"/>
      <c r="KY883" s="25"/>
      <c r="KZ883" s="25"/>
      <c r="LA883" s="25"/>
      <c r="LB883" s="25"/>
      <c r="LC883" s="25"/>
      <c r="LD883" s="25"/>
      <c r="LE883" s="25"/>
      <c r="LF883" s="25"/>
      <c r="LG883" s="25"/>
      <c r="LH883" s="25"/>
      <c r="LI883" s="25"/>
      <c r="LJ883" s="25"/>
      <c r="LK883" s="25"/>
      <c r="LL883" s="25"/>
      <c r="LM883" s="25"/>
      <c r="LN883" s="25"/>
      <c r="LO883" s="25"/>
      <c r="LP883" s="25"/>
      <c r="LQ883" s="25"/>
      <c r="LR883" s="25"/>
      <c r="LS883" s="25"/>
      <c r="LT883" s="25"/>
      <c r="LU883" s="25"/>
      <c r="LV883" s="25"/>
      <c r="LW883" s="25"/>
      <c r="LX883" s="25"/>
      <c r="LY883" s="25"/>
      <c r="LZ883" s="25"/>
      <c r="MA883" s="25"/>
      <c r="MB883" s="25"/>
      <c r="MC883" s="25"/>
      <c r="MD883" s="25"/>
      <c r="ME883" s="25"/>
      <c r="MF883" s="25"/>
      <c r="MG883" s="25"/>
      <c r="MH883" s="25"/>
      <c r="MI883" s="25"/>
      <c r="MJ883" s="25"/>
      <c r="MK883" s="25"/>
      <c r="ML883" s="25"/>
      <c r="MM883" s="25"/>
      <c r="MN883" s="25"/>
      <c r="MO883" s="25"/>
      <c r="MP883" s="25"/>
      <c r="MQ883" s="25"/>
      <c r="MR883" s="25"/>
      <c r="MS883" s="25"/>
      <c r="MT883" s="25"/>
      <c r="MU883" s="25"/>
      <c r="MV883" s="25"/>
      <c r="MW883" s="25"/>
      <c r="MX883" s="25"/>
      <c r="MY883" s="25"/>
      <c r="MZ883" s="25"/>
      <c r="NA883" s="25"/>
      <c r="NB883" s="25"/>
      <c r="NC883" s="25"/>
      <c r="ND883" s="25"/>
      <c r="NE883" s="25"/>
      <c r="NF883" s="25"/>
      <c r="NG883" s="25"/>
      <c r="NH883" s="25"/>
      <c r="NI883" s="25"/>
      <c r="NJ883" s="25"/>
      <c r="NK883" s="25"/>
      <c r="NL883" s="25"/>
      <c r="NM883" s="25"/>
      <c r="NN883" s="25"/>
      <c r="NO883" s="25"/>
      <c r="NP883" s="25"/>
      <c r="NQ883" s="25"/>
      <c r="NR883" s="25"/>
      <c r="NS883" s="25"/>
      <c r="NT883" s="25"/>
      <c r="NU883" s="25"/>
      <c r="NV883" s="25"/>
      <c r="NW883" s="25"/>
      <c r="NX883" s="25"/>
      <c r="NY883" s="25"/>
      <c r="NZ883" s="25"/>
      <c r="OA883" s="25"/>
      <c r="OB883" s="25"/>
      <c r="OC883" s="25"/>
      <c r="OD883" s="25"/>
      <c r="OE883" s="25"/>
      <c r="OF883" s="25"/>
      <c r="OG883" s="25"/>
      <c r="OH883" s="25"/>
      <c r="OI883" s="25"/>
      <c r="OJ883" s="25"/>
      <c r="OK883" s="25"/>
      <c r="OL883" s="25"/>
      <c r="OM883" s="25"/>
      <c r="ON883" s="25"/>
      <c r="OO883" s="25"/>
      <c r="OP883" s="25"/>
      <c r="OQ883" s="25"/>
      <c r="OR883" s="25"/>
      <c r="OS883" s="25"/>
      <c r="OT883" s="25"/>
      <c r="OU883" s="25"/>
      <c r="OV883" s="25"/>
      <c r="OW883" s="25"/>
      <c r="OX883" s="25"/>
      <c r="OY883" s="25"/>
      <c r="OZ883" s="25"/>
      <c r="PA883" s="25"/>
      <c r="PB883" s="25"/>
      <c r="PC883" s="25"/>
      <c r="PD883" s="25"/>
      <c r="PE883" s="25"/>
    </row>
    <row r="884" spans="1:42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  <c r="FZ884" s="25"/>
      <c r="GA884" s="25"/>
      <c r="GB884" s="25"/>
      <c r="GC884" s="25"/>
      <c r="GD884" s="25"/>
      <c r="GE884" s="25"/>
      <c r="GF884" s="25"/>
      <c r="GG884" s="25"/>
      <c r="GH884" s="25"/>
      <c r="GI884" s="25"/>
      <c r="GJ884" s="25"/>
      <c r="GK884" s="25"/>
      <c r="GL884" s="25"/>
      <c r="GM884" s="25"/>
      <c r="GN884" s="25"/>
      <c r="GO884" s="25"/>
      <c r="GP884" s="25"/>
      <c r="GQ884" s="25"/>
      <c r="GR884" s="25"/>
      <c r="GS884" s="25"/>
      <c r="GT884" s="25"/>
      <c r="GU884" s="25"/>
      <c r="GV884" s="25"/>
      <c r="GW884" s="25"/>
      <c r="GX884" s="25"/>
      <c r="GY884" s="25"/>
      <c r="GZ884" s="25"/>
      <c r="HA884" s="25"/>
      <c r="HB884" s="25"/>
      <c r="HC884" s="25"/>
      <c r="HD884" s="25"/>
      <c r="HE884" s="25"/>
      <c r="HF884" s="25"/>
      <c r="HG884" s="25"/>
      <c r="HH884" s="25"/>
      <c r="HI884" s="25"/>
      <c r="HJ884" s="25"/>
      <c r="HK884" s="25"/>
      <c r="HL884" s="25"/>
      <c r="HM884" s="25"/>
      <c r="HN884" s="25"/>
      <c r="HO884" s="25"/>
      <c r="HP884" s="25"/>
      <c r="HQ884" s="25"/>
      <c r="HR884" s="25"/>
      <c r="HS884" s="25"/>
      <c r="HT884" s="25"/>
      <c r="HU884" s="25"/>
      <c r="HV884" s="25"/>
      <c r="HW884" s="25"/>
      <c r="HX884" s="25"/>
      <c r="HY884" s="25"/>
      <c r="HZ884" s="25"/>
      <c r="IA884" s="25"/>
      <c r="IB884" s="25"/>
      <c r="IC884" s="25"/>
      <c r="ID884" s="25"/>
      <c r="IE884" s="25"/>
      <c r="IF884" s="25"/>
      <c r="IG884" s="25"/>
      <c r="IH884" s="25"/>
      <c r="II884" s="25"/>
      <c r="IJ884" s="25"/>
      <c r="IK884" s="25"/>
      <c r="IL884" s="25"/>
      <c r="IM884" s="25"/>
      <c r="IN884" s="25"/>
      <c r="IO884" s="25"/>
      <c r="IP884" s="25"/>
      <c r="IQ884" s="25"/>
      <c r="IR884" s="25"/>
      <c r="IS884" s="25"/>
      <c r="IT884" s="25"/>
      <c r="IU884" s="25"/>
      <c r="IV884" s="25"/>
      <c r="IW884" s="25"/>
      <c r="IX884" s="25"/>
      <c r="IY884" s="25"/>
      <c r="IZ884" s="25"/>
      <c r="JA884" s="25"/>
      <c r="JB884" s="25"/>
      <c r="JC884" s="25"/>
      <c r="JD884" s="25"/>
      <c r="JE884" s="25"/>
      <c r="JF884" s="25"/>
      <c r="JG884" s="25"/>
      <c r="JH884" s="25"/>
      <c r="JI884" s="25"/>
      <c r="JJ884" s="25"/>
      <c r="JK884" s="25"/>
      <c r="JL884" s="25"/>
      <c r="JM884" s="25"/>
      <c r="JN884" s="25"/>
      <c r="JO884" s="25"/>
      <c r="JP884" s="25"/>
      <c r="JQ884" s="25"/>
      <c r="JR884" s="25"/>
      <c r="JS884" s="25"/>
      <c r="JT884" s="25"/>
      <c r="JU884" s="25"/>
      <c r="JV884" s="25"/>
      <c r="JW884" s="25"/>
      <c r="JX884" s="25"/>
      <c r="JY884" s="25"/>
      <c r="JZ884" s="25"/>
      <c r="KA884" s="25"/>
      <c r="KB884" s="25"/>
      <c r="KC884" s="25"/>
      <c r="KD884" s="25"/>
      <c r="KE884" s="25"/>
      <c r="KF884" s="25"/>
      <c r="KG884" s="25"/>
      <c r="KH884" s="25"/>
      <c r="KI884" s="25"/>
      <c r="KJ884" s="25"/>
      <c r="KK884" s="25"/>
      <c r="KL884" s="25"/>
      <c r="KM884" s="25"/>
      <c r="KN884" s="25"/>
      <c r="KO884" s="25"/>
      <c r="KP884" s="25"/>
      <c r="KQ884" s="25"/>
      <c r="KR884" s="25"/>
      <c r="KS884" s="25"/>
      <c r="KT884" s="25"/>
      <c r="KU884" s="25"/>
      <c r="KV884" s="25"/>
      <c r="KW884" s="25"/>
      <c r="KX884" s="25"/>
      <c r="KY884" s="25"/>
      <c r="KZ884" s="25"/>
      <c r="LA884" s="25"/>
      <c r="LB884" s="25"/>
      <c r="LC884" s="25"/>
      <c r="LD884" s="25"/>
      <c r="LE884" s="25"/>
      <c r="LF884" s="25"/>
      <c r="LG884" s="25"/>
      <c r="LH884" s="25"/>
      <c r="LI884" s="25"/>
      <c r="LJ884" s="25"/>
      <c r="LK884" s="25"/>
      <c r="LL884" s="25"/>
      <c r="LM884" s="25"/>
      <c r="LN884" s="25"/>
      <c r="LO884" s="25"/>
      <c r="LP884" s="25"/>
      <c r="LQ884" s="25"/>
      <c r="LR884" s="25"/>
      <c r="LS884" s="25"/>
      <c r="LT884" s="25"/>
      <c r="LU884" s="25"/>
      <c r="LV884" s="25"/>
      <c r="LW884" s="25"/>
      <c r="LX884" s="25"/>
      <c r="LY884" s="25"/>
      <c r="LZ884" s="25"/>
      <c r="MA884" s="25"/>
      <c r="MB884" s="25"/>
      <c r="MC884" s="25"/>
      <c r="MD884" s="25"/>
      <c r="ME884" s="25"/>
      <c r="MF884" s="25"/>
      <c r="MG884" s="25"/>
      <c r="MH884" s="25"/>
      <c r="MI884" s="25"/>
      <c r="MJ884" s="25"/>
      <c r="MK884" s="25"/>
      <c r="ML884" s="25"/>
      <c r="MM884" s="25"/>
      <c r="MN884" s="25"/>
      <c r="MO884" s="25"/>
      <c r="MP884" s="25"/>
      <c r="MQ884" s="25"/>
      <c r="MR884" s="25"/>
      <c r="MS884" s="25"/>
      <c r="MT884" s="25"/>
      <c r="MU884" s="25"/>
      <c r="MV884" s="25"/>
      <c r="MW884" s="25"/>
      <c r="MX884" s="25"/>
      <c r="MY884" s="25"/>
      <c r="MZ884" s="25"/>
      <c r="NA884" s="25"/>
      <c r="NB884" s="25"/>
      <c r="NC884" s="25"/>
      <c r="ND884" s="25"/>
      <c r="NE884" s="25"/>
      <c r="NF884" s="25"/>
      <c r="NG884" s="25"/>
      <c r="NH884" s="25"/>
      <c r="NI884" s="25"/>
      <c r="NJ884" s="25"/>
      <c r="NK884" s="25"/>
      <c r="NL884" s="25"/>
      <c r="NM884" s="25"/>
      <c r="NN884" s="25"/>
      <c r="NO884" s="25"/>
      <c r="NP884" s="25"/>
      <c r="NQ884" s="25"/>
      <c r="NR884" s="25"/>
      <c r="NS884" s="25"/>
      <c r="NT884" s="25"/>
      <c r="NU884" s="25"/>
      <c r="NV884" s="25"/>
      <c r="NW884" s="25"/>
      <c r="NX884" s="25"/>
      <c r="NY884" s="25"/>
      <c r="NZ884" s="25"/>
      <c r="OA884" s="25"/>
      <c r="OB884" s="25"/>
      <c r="OC884" s="25"/>
      <c r="OD884" s="25"/>
      <c r="OE884" s="25"/>
      <c r="OF884" s="25"/>
      <c r="OG884" s="25"/>
      <c r="OH884" s="25"/>
      <c r="OI884" s="25"/>
      <c r="OJ884" s="25"/>
      <c r="OK884" s="25"/>
      <c r="OL884" s="25"/>
      <c r="OM884" s="25"/>
      <c r="ON884" s="25"/>
      <c r="OO884" s="25"/>
      <c r="OP884" s="25"/>
      <c r="OQ884" s="25"/>
      <c r="OR884" s="25"/>
      <c r="OS884" s="25"/>
      <c r="OT884" s="25"/>
      <c r="OU884" s="25"/>
      <c r="OV884" s="25"/>
      <c r="OW884" s="25"/>
      <c r="OX884" s="25"/>
      <c r="OY884" s="25"/>
      <c r="OZ884" s="25"/>
      <c r="PA884" s="25"/>
      <c r="PB884" s="25"/>
      <c r="PC884" s="25"/>
      <c r="PD884" s="25"/>
      <c r="PE884" s="25"/>
    </row>
    <row r="885" spans="1:42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  <c r="FL885" s="25"/>
      <c r="FM885" s="25"/>
      <c r="FN885" s="25"/>
      <c r="FO885" s="25"/>
      <c r="FP885" s="25"/>
      <c r="FQ885" s="25"/>
      <c r="FR885" s="25"/>
      <c r="FS885" s="25"/>
      <c r="FT885" s="25"/>
      <c r="FU885" s="25"/>
      <c r="FV885" s="25"/>
      <c r="FW885" s="25"/>
      <c r="FX885" s="25"/>
      <c r="FY885" s="25"/>
      <c r="FZ885" s="25"/>
      <c r="GA885" s="25"/>
      <c r="GB885" s="25"/>
      <c r="GC885" s="25"/>
      <c r="GD885" s="25"/>
      <c r="GE885" s="25"/>
      <c r="GF885" s="25"/>
      <c r="GG885" s="25"/>
      <c r="GH885" s="25"/>
      <c r="GI885" s="25"/>
      <c r="GJ885" s="25"/>
      <c r="GK885" s="25"/>
      <c r="GL885" s="25"/>
      <c r="GM885" s="25"/>
      <c r="GN885" s="25"/>
      <c r="GO885" s="25"/>
      <c r="GP885" s="25"/>
      <c r="GQ885" s="25"/>
      <c r="GR885" s="25"/>
      <c r="GS885" s="25"/>
      <c r="GT885" s="25"/>
      <c r="GU885" s="25"/>
      <c r="GV885" s="25"/>
      <c r="GW885" s="25"/>
      <c r="GX885" s="25"/>
      <c r="GY885" s="25"/>
      <c r="GZ885" s="25"/>
      <c r="HA885" s="25"/>
      <c r="HB885" s="25"/>
      <c r="HC885" s="25"/>
      <c r="HD885" s="25"/>
      <c r="HE885" s="25"/>
      <c r="HF885" s="25"/>
      <c r="HG885" s="25"/>
      <c r="HH885" s="25"/>
      <c r="HI885" s="25"/>
      <c r="HJ885" s="25"/>
      <c r="HK885" s="25"/>
      <c r="HL885" s="25"/>
      <c r="HM885" s="25"/>
      <c r="HN885" s="25"/>
      <c r="HO885" s="25"/>
      <c r="HP885" s="25"/>
      <c r="HQ885" s="25"/>
      <c r="HR885" s="25"/>
      <c r="HS885" s="25"/>
      <c r="HT885" s="25"/>
      <c r="HU885" s="25"/>
      <c r="HV885" s="25"/>
      <c r="HW885" s="25"/>
      <c r="HX885" s="25"/>
      <c r="HY885" s="25"/>
      <c r="HZ885" s="25"/>
      <c r="IA885" s="25"/>
      <c r="IB885" s="25"/>
      <c r="IC885" s="25"/>
      <c r="ID885" s="25"/>
      <c r="IE885" s="25"/>
      <c r="IF885" s="25"/>
      <c r="IG885" s="25"/>
      <c r="IH885" s="25"/>
      <c r="II885" s="25"/>
      <c r="IJ885" s="25"/>
      <c r="IK885" s="25"/>
      <c r="IL885" s="25"/>
      <c r="IM885" s="25"/>
      <c r="IN885" s="25"/>
      <c r="IO885" s="25"/>
      <c r="IP885" s="25"/>
      <c r="IQ885" s="25"/>
      <c r="IR885" s="25"/>
      <c r="IS885" s="25"/>
      <c r="IT885" s="25"/>
      <c r="IU885" s="25"/>
      <c r="IV885" s="25"/>
      <c r="IW885" s="25"/>
      <c r="IX885" s="25"/>
      <c r="IY885" s="25"/>
      <c r="IZ885" s="25"/>
      <c r="JA885" s="25"/>
      <c r="JB885" s="25"/>
      <c r="JC885" s="25"/>
      <c r="JD885" s="25"/>
      <c r="JE885" s="25"/>
      <c r="JF885" s="25"/>
      <c r="JG885" s="25"/>
      <c r="JH885" s="25"/>
      <c r="JI885" s="25"/>
      <c r="JJ885" s="25"/>
      <c r="JK885" s="25"/>
      <c r="JL885" s="25"/>
      <c r="JM885" s="25"/>
      <c r="JN885" s="25"/>
      <c r="JO885" s="25"/>
      <c r="JP885" s="25"/>
      <c r="JQ885" s="25"/>
      <c r="JR885" s="25"/>
      <c r="JS885" s="25"/>
      <c r="JT885" s="25"/>
      <c r="JU885" s="25"/>
      <c r="JV885" s="25"/>
      <c r="JW885" s="25"/>
      <c r="JX885" s="25"/>
      <c r="JY885" s="25"/>
      <c r="JZ885" s="25"/>
      <c r="KA885" s="25"/>
      <c r="KB885" s="25"/>
      <c r="KC885" s="25"/>
      <c r="KD885" s="25"/>
      <c r="KE885" s="25"/>
      <c r="KF885" s="25"/>
      <c r="KG885" s="25"/>
      <c r="KH885" s="25"/>
      <c r="KI885" s="25"/>
      <c r="KJ885" s="25"/>
      <c r="KK885" s="25"/>
      <c r="KL885" s="25"/>
      <c r="KM885" s="25"/>
      <c r="KN885" s="25"/>
      <c r="KO885" s="25"/>
      <c r="KP885" s="25"/>
      <c r="KQ885" s="25"/>
      <c r="KR885" s="25"/>
      <c r="KS885" s="25"/>
      <c r="KT885" s="25"/>
      <c r="KU885" s="25"/>
      <c r="KV885" s="25"/>
      <c r="KW885" s="25"/>
      <c r="KX885" s="25"/>
      <c r="KY885" s="25"/>
      <c r="KZ885" s="25"/>
      <c r="LA885" s="25"/>
      <c r="LB885" s="25"/>
      <c r="LC885" s="25"/>
      <c r="LD885" s="25"/>
      <c r="LE885" s="25"/>
      <c r="LF885" s="25"/>
      <c r="LG885" s="25"/>
      <c r="LH885" s="25"/>
      <c r="LI885" s="25"/>
      <c r="LJ885" s="25"/>
      <c r="LK885" s="25"/>
      <c r="LL885" s="25"/>
      <c r="LM885" s="25"/>
      <c r="LN885" s="25"/>
      <c r="LO885" s="25"/>
      <c r="LP885" s="25"/>
      <c r="LQ885" s="25"/>
      <c r="LR885" s="25"/>
      <c r="LS885" s="25"/>
      <c r="LT885" s="25"/>
      <c r="LU885" s="25"/>
      <c r="LV885" s="25"/>
      <c r="LW885" s="25"/>
      <c r="LX885" s="25"/>
      <c r="LY885" s="25"/>
      <c r="LZ885" s="25"/>
      <c r="MA885" s="25"/>
      <c r="MB885" s="25"/>
      <c r="MC885" s="25"/>
      <c r="MD885" s="25"/>
      <c r="ME885" s="25"/>
      <c r="MF885" s="25"/>
      <c r="MG885" s="25"/>
      <c r="MH885" s="25"/>
      <c r="MI885" s="25"/>
      <c r="MJ885" s="25"/>
      <c r="MK885" s="25"/>
      <c r="ML885" s="25"/>
      <c r="MM885" s="25"/>
      <c r="MN885" s="25"/>
      <c r="MO885" s="25"/>
      <c r="MP885" s="25"/>
      <c r="MQ885" s="25"/>
      <c r="MR885" s="25"/>
      <c r="MS885" s="25"/>
      <c r="MT885" s="25"/>
      <c r="MU885" s="25"/>
      <c r="MV885" s="25"/>
      <c r="MW885" s="25"/>
      <c r="MX885" s="25"/>
      <c r="MY885" s="25"/>
      <c r="MZ885" s="25"/>
      <c r="NA885" s="25"/>
      <c r="NB885" s="25"/>
      <c r="NC885" s="25"/>
      <c r="ND885" s="25"/>
      <c r="NE885" s="25"/>
      <c r="NF885" s="25"/>
      <c r="NG885" s="25"/>
      <c r="NH885" s="25"/>
      <c r="NI885" s="25"/>
      <c r="NJ885" s="25"/>
      <c r="NK885" s="25"/>
      <c r="NL885" s="25"/>
      <c r="NM885" s="25"/>
      <c r="NN885" s="25"/>
      <c r="NO885" s="25"/>
      <c r="NP885" s="25"/>
      <c r="NQ885" s="25"/>
      <c r="NR885" s="25"/>
      <c r="NS885" s="25"/>
      <c r="NT885" s="25"/>
      <c r="NU885" s="25"/>
      <c r="NV885" s="25"/>
      <c r="NW885" s="25"/>
      <c r="NX885" s="25"/>
      <c r="NY885" s="25"/>
      <c r="NZ885" s="25"/>
      <c r="OA885" s="25"/>
      <c r="OB885" s="25"/>
      <c r="OC885" s="25"/>
      <c r="OD885" s="25"/>
      <c r="OE885" s="25"/>
      <c r="OF885" s="25"/>
      <c r="OG885" s="25"/>
      <c r="OH885" s="25"/>
      <c r="OI885" s="25"/>
      <c r="OJ885" s="25"/>
      <c r="OK885" s="25"/>
      <c r="OL885" s="25"/>
      <c r="OM885" s="25"/>
      <c r="ON885" s="25"/>
      <c r="OO885" s="25"/>
      <c r="OP885" s="25"/>
      <c r="OQ885" s="25"/>
      <c r="OR885" s="25"/>
      <c r="OS885" s="25"/>
      <c r="OT885" s="25"/>
      <c r="OU885" s="25"/>
      <c r="OV885" s="25"/>
      <c r="OW885" s="25"/>
      <c r="OX885" s="25"/>
      <c r="OY885" s="25"/>
      <c r="OZ885" s="25"/>
      <c r="PA885" s="25"/>
      <c r="PB885" s="25"/>
      <c r="PC885" s="25"/>
      <c r="PD885" s="25"/>
      <c r="PE885" s="25"/>
    </row>
    <row r="886" spans="1:42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  <c r="FZ886" s="25"/>
      <c r="GA886" s="25"/>
      <c r="GB886" s="25"/>
      <c r="GC886" s="25"/>
      <c r="GD886" s="25"/>
      <c r="GE886" s="25"/>
      <c r="GF886" s="25"/>
      <c r="GG886" s="25"/>
      <c r="GH886" s="25"/>
      <c r="GI886" s="25"/>
      <c r="GJ886" s="25"/>
      <c r="GK886" s="25"/>
      <c r="GL886" s="25"/>
      <c r="GM886" s="25"/>
      <c r="GN886" s="25"/>
      <c r="GO886" s="25"/>
      <c r="GP886" s="25"/>
      <c r="GQ886" s="25"/>
      <c r="GR886" s="25"/>
      <c r="GS886" s="25"/>
      <c r="GT886" s="25"/>
      <c r="GU886" s="25"/>
      <c r="GV886" s="25"/>
      <c r="GW886" s="25"/>
      <c r="GX886" s="25"/>
      <c r="GY886" s="25"/>
      <c r="GZ886" s="25"/>
      <c r="HA886" s="25"/>
      <c r="HB886" s="25"/>
      <c r="HC886" s="25"/>
      <c r="HD886" s="25"/>
      <c r="HE886" s="25"/>
      <c r="HF886" s="25"/>
      <c r="HG886" s="25"/>
      <c r="HH886" s="25"/>
      <c r="HI886" s="25"/>
      <c r="HJ886" s="25"/>
      <c r="HK886" s="25"/>
      <c r="HL886" s="25"/>
      <c r="HM886" s="25"/>
      <c r="HN886" s="25"/>
      <c r="HO886" s="25"/>
      <c r="HP886" s="25"/>
      <c r="HQ886" s="25"/>
      <c r="HR886" s="25"/>
      <c r="HS886" s="25"/>
      <c r="HT886" s="25"/>
      <c r="HU886" s="25"/>
      <c r="HV886" s="25"/>
      <c r="HW886" s="25"/>
      <c r="HX886" s="25"/>
      <c r="HY886" s="25"/>
      <c r="HZ886" s="25"/>
      <c r="IA886" s="25"/>
      <c r="IB886" s="25"/>
      <c r="IC886" s="25"/>
      <c r="ID886" s="25"/>
      <c r="IE886" s="25"/>
      <c r="IF886" s="25"/>
      <c r="IG886" s="25"/>
      <c r="IH886" s="25"/>
      <c r="II886" s="25"/>
      <c r="IJ886" s="25"/>
      <c r="IK886" s="25"/>
      <c r="IL886" s="25"/>
      <c r="IM886" s="25"/>
      <c r="IN886" s="25"/>
      <c r="IO886" s="25"/>
      <c r="IP886" s="25"/>
      <c r="IQ886" s="25"/>
      <c r="IR886" s="25"/>
      <c r="IS886" s="25"/>
      <c r="IT886" s="25"/>
      <c r="IU886" s="25"/>
      <c r="IV886" s="25"/>
      <c r="IW886" s="25"/>
      <c r="IX886" s="25"/>
      <c r="IY886" s="25"/>
      <c r="IZ886" s="25"/>
      <c r="JA886" s="25"/>
      <c r="JB886" s="25"/>
      <c r="JC886" s="25"/>
      <c r="JD886" s="25"/>
      <c r="JE886" s="25"/>
      <c r="JF886" s="25"/>
      <c r="JG886" s="25"/>
      <c r="JH886" s="25"/>
      <c r="JI886" s="25"/>
      <c r="JJ886" s="25"/>
      <c r="JK886" s="25"/>
      <c r="JL886" s="25"/>
      <c r="JM886" s="25"/>
      <c r="JN886" s="25"/>
      <c r="JO886" s="25"/>
      <c r="JP886" s="25"/>
      <c r="JQ886" s="25"/>
      <c r="JR886" s="25"/>
      <c r="JS886" s="25"/>
      <c r="JT886" s="25"/>
      <c r="JU886" s="25"/>
      <c r="JV886" s="25"/>
      <c r="JW886" s="25"/>
      <c r="JX886" s="25"/>
      <c r="JY886" s="25"/>
      <c r="JZ886" s="25"/>
      <c r="KA886" s="25"/>
      <c r="KB886" s="25"/>
      <c r="KC886" s="25"/>
      <c r="KD886" s="25"/>
      <c r="KE886" s="25"/>
      <c r="KF886" s="25"/>
      <c r="KG886" s="25"/>
      <c r="KH886" s="25"/>
      <c r="KI886" s="25"/>
      <c r="KJ886" s="25"/>
      <c r="KK886" s="25"/>
      <c r="KL886" s="25"/>
      <c r="KM886" s="25"/>
      <c r="KN886" s="25"/>
      <c r="KO886" s="25"/>
      <c r="KP886" s="25"/>
      <c r="KQ886" s="25"/>
      <c r="KR886" s="25"/>
      <c r="KS886" s="25"/>
      <c r="KT886" s="25"/>
      <c r="KU886" s="25"/>
      <c r="KV886" s="25"/>
      <c r="KW886" s="25"/>
      <c r="KX886" s="25"/>
      <c r="KY886" s="25"/>
      <c r="KZ886" s="25"/>
      <c r="LA886" s="25"/>
      <c r="LB886" s="25"/>
      <c r="LC886" s="25"/>
      <c r="LD886" s="25"/>
      <c r="LE886" s="25"/>
      <c r="LF886" s="25"/>
      <c r="LG886" s="25"/>
      <c r="LH886" s="25"/>
      <c r="LI886" s="25"/>
      <c r="LJ886" s="25"/>
      <c r="LK886" s="25"/>
      <c r="LL886" s="25"/>
      <c r="LM886" s="25"/>
      <c r="LN886" s="25"/>
      <c r="LO886" s="25"/>
      <c r="LP886" s="25"/>
      <c r="LQ886" s="25"/>
      <c r="LR886" s="25"/>
      <c r="LS886" s="25"/>
      <c r="LT886" s="25"/>
      <c r="LU886" s="25"/>
      <c r="LV886" s="25"/>
      <c r="LW886" s="25"/>
      <c r="LX886" s="25"/>
      <c r="LY886" s="25"/>
      <c r="LZ886" s="25"/>
      <c r="MA886" s="25"/>
      <c r="MB886" s="25"/>
      <c r="MC886" s="25"/>
      <c r="MD886" s="25"/>
      <c r="ME886" s="25"/>
      <c r="MF886" s="25"/>
      <c r="MG886" s="25"/>
      <c r="MH886" s="25"/>
      <c r="MI886" s="25"/>
      <c r="MJ886" s="25"/>
      <c r="MK886" s="25"/>
      <c r="ML886" s="25"/>
      <c r="MM886" s="25"/>
      <c r="MN886" s="25"/>
      <c r="MO886" s="25"/>
      <c r="MP886" s="25"/>
      <c r="MQ886" s="25"/>
      <c r="MR886" s="25"/>
      <c r="MS886" s="25"/>
      <c r="MT886" s="25"/>
      <c r="MU886" s="25"/>
      <c r="MV886" s="25"/>
      <c r="MW886" s="25"/>
      <c r="MX886" s="25"/>
      <c r="MY886" s="25"/>
      <c r="MZ886" s="25"/>
      <c r="NA886" s="25"/>
      <c r="NB886" s="25"/>
      <c r="NC886" s="25"/>
      <c r="ND886" s="25"/>
      <c r="NE886" s="25"/>
      <c r="NF886" s="25"/>
      <c r="NG886" s="25"/>
      <c r="NH886" s="25"/>
      <c r="NI886" s="25"/>
      <c r="NJ886" s="25"/>
      <c r="NK886" s="25"/>
      <c r="NL886" s="25"/>
      <c r="NM886" s="25"/>
      <c r="NN886" s="25"/>
      <c r="NO886" s="25"/>
      <c r="NP886" s="25"/>
      <c r="NQ886" s="25"/>
      <c r="NR886" s="25"/>
      <c r="NS886" s="25"/>
      <c r="NT886" s="25"/>
      <c r="NU886" s="25"/>
      <c r="NV886" s="25"/>
      <c r="NW886" s="25"/>
      <c r="NX886" s="25"/>
      <c r="NY886" s="25"/>
      <c r="NZ886" s="25"/>
      <c r="OA886" s="25"/>
      <c r="OB886" s="25"/>
      <c r="OC886" s="25"/>
      <c r="OD886" s="25"/>
      <c r="OE886" s="25"/>
      <c r="OF886" s="25"/>
      <c r="OG886" s="25"/>
      <c r="OH886" s="25"/>
      <c r="OI886" s="25"/>
      <c r="OJ886" s="25"/>
      <c r="OK886" s="25"/>
      <c r="OL886" s="25"/>
      <c r="OM886" s="25"/>
      <c r="ON886" s="25"/>
      <c r="OO886" s="25"/>
      <c r="OP886" s="25"/>
      <c r="OQ886" s="25"/>
      <c r="OR886" s="25"/>
      <c r="OS886" s="25"/>
      <c r="OT886" s="25"/>
      <c r="OU886" s="25"/>
      <c r="OV886" s="25"/>
      <c r="OW886" s="25"/>
      <c r="OX886" s="25"/>
      <c r="OY886" s="25"/>
      <c r="OZ886" s="25"/>
      <c r="PA886" s="25"/>
      <c r="PB886" s="25"/>
      <c r="PC886" s="25"/>
      <c r="PD886" s="25"/>
      <c r="PE886" s="25"/>
    </row>
    <row r="887" spans="1:42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  <c r="FL887" s="25"/>
      <c r="FM887" s="25"/>
      <c r="FN887" s="25"/>
      <c r="FO887" s="25"/>
      <c r="FP887" s="25"/>
      <c r="FQ887" s="25"/>
      <c r="FR887" s="25"/>
      <c r="FS887" s="25"/>
      <c r="FT887" s="25"/>
      <c r="FU887" s="25"/>
      <c r="FV887" s="25"/>
      <c r="FW887" s="25"/>
      <c r="FX887" s="25"/>
      <c r="FY887" s="25"/>
      <c r="FZ887" s="25"/>
      <c r="GA887" s="25"/>
      <c r="GB887" s="25"/>
      <c r="GC887" s="25"/>
      <c r="GD887" s="25"/>
      <c r="GE887" s="25"/>
      <c r="GF887" s="25"/>
      <c r="GG887" s="25"/>
      <c r="GH887" s="25"/>
      <c r="GI887" s="25"/>
      <c r="GJ887" s="25"/>
      <c r="GK887" s="25"/>
      <c r="GL887" s="25"/>
      <c r="GM887" s="25"/>
      <c r="GN887" s="25"/>
      <c r="GO887" s="25"/>
      <c r="GP887" s="25"/>
      <c r="GQ887" s="25"/>
      <c r="GR887" s="25"/>
      <c r="GS887" s="25"/>
      <c r="GT887" s="25"/>
      <c r="GU887" s="25"/>
      <c r="GV887" s="25"/>
      <c r="GW887" s="25"/>
      <c r="GX887" s="25"/>
      <c r="GY887" s="25"/>
      <c r="GZ887" s="25"/>
      <c r="HA887" s="25"/>
      <c r="HB887" s="25"/>
      <c r="HC887" s="25"/>
      <c r="HD887" s="25"/>
      <c r="HE887" s="25"/>
      <c r="HF887" s="25"/>
      <c r="HG887" s="25"/>
      <c r="HH887" s="25"/>
      <c r="HI887" s="25"/>
      <c r="HJ887" s="25"/>
      <c r="HK887" s="25"/>
      <c r="HL887" s="25"/>
      <c r="HM887" s="25"/>
      <c r="HN887" s="25"/>
      <c r="HO887" s="25"/>
      <c r="HP887" s="25"/>
      <c r="HQ887" s="25"/>
      <c r="HR887" s="25"/>
      <c r="HS887" s="25"/>
      <c r="HT887" s="25"/>
      <c r="HU887" s="25"/>
      <c r="HV887" s="25"/>
      <c r="HW887" s="25"/>
      <c r="HX887" s="25"/>
      <c r="HY887" s="25"/>
      <c r="HZ887" s="25"/>
      <c r="IA887" s="25"/>
      <c r="IB887" s="25"/>
      <c r="IC887" s="25"/>
      <c r="ID887" s="25"/>
      <c r="IE887" s="25"/>
      <c r="IF887" s="25"/>
      <c r="IG887" s="25"/>
      <c r="IH887" s="25"/>
      <c r="II887" s="25"/>
      <c r="IJ887" s="25"/>
      <c r="IK887" s="25"/>
      <c r="IL887" s="25"/>
      <c r="IM887" s="25"/>
      <c r="IN887" s="25"/>
      <c r="IO887" s="25"/>
      <c r="IP887" s="25"/>
      <c r="IQ887" s="25"/>
      <c r="IR887" s="25"/>
      <c r="IS887" s="25"/>
      <c r="IT887" s="25"/>
      <c r="IU887" s="25"/>
      <c r="IV887" s="25"/>
      <c r="IW887" s="25"/>
      <c r="IX887" s="25"/>
      <c r="IY887" s="25"/>
      <c r="IZ887" s="25"/>
      <c r="JA887" s="25"/>
      <c r="JB887" s="25"/>
      <c r="JC887" s="25"/>
      <c r="JD887" s="25"/>
      <c r="JE887" s="25"/>
      <c r="JF887" s="25"/>
      <c r="JG887" s="25"/>
      <c r="JH887" s="25"/>
      <c r="JI887" s="25"/>
      <c r="JJ887" s="25"/>
      <c r="JK887" s="25"/>
      <c r="JL887" s="25"/>
      <c r="JM887" s="25"/>
      <c r="JN887" s="25"/>
      <c r="JO887" s="25"/>
      <c r="JP887" s="25"/>
      <c r="JQ887" s="25"/>
      <c r="JR887" s="25"/>
      <c r="JS887" s="25"/>
      <c r="JT887" s="25"/>
      <c r="JU887" s="25"/>
      <c r="JV887" s="25"/>
      <c r="JW887" s="25"/>
      <c r="JX887" s="25"/>
      <c r="JY887" s="25"/>
      <c r="JZ887" s="25"/>
      <c r="KA887" s="25"/>
      <c r="KB887" s="25"/>
      <c r="KC887" s="25"/>
      <c r="KD887" s="25"/>
      <c r="KE887" s="25"/>
      <c r="KF887" s="25"/>
      <c r="KG887" s="25"/>
      <c r="KH887" s="25"/>
      <c r="KI887" s="25"/>
      <c r="KJ887" s="25"/>
      <c r="KK887" s="25"/>
      <c r="KL887" s="25"/>
      <c r="KM887" s="25"/>
      <c r="KN887" s="25"/>
      <c r="KO887" s="25"/>
      <c r="KP887" s="25"/>
      <c r="KQ887" s="25"/>
      <c r="KR887" s="25"/>
      <c r="KS887" s="25"/>
      <c r="KT887" s="25"/>
      <c r="KU887" s="25"/>
      <c r="KV887" s="25"/>
      <c r="KW887" s="25"/>
      <c r="KX887" s="25"/>
      <c r="KY887" s="25"/>
      <c r="KZ887" s="25"/>
      <c r="LA887" s="25"/>
      <c r="LB887" s="25"/>
      <c r="LC887" s="25"/>
      <c r="LD887" s="25"/>
      <c r="LE887" s="25"/>
      <c r="LF887" s="25"/>
      <c r="LG887" s="25"/>
      <c r="LH887" s="25"/>
      <c r="LI887" s="25"/>
      <c r="LJ887" s="25"/>
      <c r="LK887" s="25"/>
      <c r="LL887" s="25"/>
      <c r="LM887" s="25"/>
      <c r="LN887" s="25"/>
      <c r="LO887" s="25"/>
      <c r="LP887" s="25"/>
      <c r="LQ887" s="25"/>
      <c r="LR887" s="25"/>
      <c r="LS887" s="25"/>
      <c r="LT887" s="25"/>
      <c r="LU887" s="25"/>
      <c r="LV887" s="25"/>
      <c r="LW887" s="25"/>
      <c r="LX887" s="25"/>
      <c r="LY887" s="25"/>
      <c r="LZ887" s="25"/>
      <c r="MA887" s="25"/>
      <c r="MB887" s="25"/>
      <c r="MC887" s="25"/>
      <c r="MD887" s="25"/>
      <c r="ME887" s="25"/>
      <c r="MF887" s="25"/>
      <c r="MG887" s="25"/>
      <c r="MH887" s="25"/>
      <c r="MI887" s="25"/>
      <c r="MJ887" s="25"/>
      <c r="MK887" s="25"/>
      <c r="ML887" s="25"/>
      <c r="MM887" s="25"/>
      <c r="MN887" s="25"/>
      <c r="MO887" s="25"/>
      <c r="MP887" s="25"/>
      <c r="MQ887" s="25"/>
      <c r="MR887" s="25"/>
      <c r="MS887" s="25"/>
      <c r="MT887" s="25"/>
      <c r="MU887" s="25"/>
      <c r="MV887" s="25"/>
      <c r="MW887" s="25"/>
      <c r="MX887" s="25"/>
      <c r="MY887" s="25"/>
      <c r="MZ887" s="25"/>
      <c r="NA887" s="25"/>
      <c r="NB887" s="25"/>
      <c r="NC887" s="25"/>
      <c r="ND887" s="25"/>
      <c r="NE887" s="25"/>
      <c r="NF887" s="25"/>
      <c r="NG887" s="25"/>
      <c r="NH887" s="25"/>
      <c r="NI887" s="25"/>
      <c r="NJ887" s="25"/>
      <c r="NK887" s="25"/>
      <c r="NL887" s="25"/>
      <c r="NM887" s="25"/>
      <c r="NN887" s="25"/>
      <c r="NO887" s="25"/>
      <c r="NP887" s="25"/>
      <c r="NQ887" s="25"/>
      <c r="NR887" s="25"/>
      <c r="NS887" s="25"/>
      <c r="NT887" s="25"/>
      <c r="NU887" s="25"/>
      <c r="NV887" s="25"/>
      <c r="NW887" s="25"/>
      <c r="NX887" s="25"/>
      <c r="NY887" s="25"/>
      <c r="NZ887" s="25"/>
      <c r="OA887" s="25"/>
      <c r="OB887" s="25"/>
      <c r="OC887" s="25"/>
      <c r="OD887" s="25"/>
      <c r="OE887" s="25"/>
      <c r="OF887" s="25"/>
      <c r="OG887" s="25"/>
      <c r="OH887" s="25"/>
      <c r="OI887" s="25"/>
      <c r="OJ887" s="25"/>
      <c r="OK887" s="25"/>
      <c r="OL887" s="25"/>
      <c r="OM887" s="25"/>
      <c r="ON887" s="25"/>
      <c r="OO887" s="25"/>
      <c r="OP887" s="25"/>
      <c r="OQ887" s="25"/>
      <c r="OR887" s="25"/>
      <c r="OS887" s="25"/>
      <c r="OT887" s="25"/>
      <c r="OU887" s="25"/>
      <c r="OV887" s="25"/>
      <c r="OW887" s="25"/>
      <c r="OX887" s="25"/>
      <c r="OY887" s="25"/>
      <c r="OZ887" s="25"/>
      <c r="PA887" s="25"/>
      <c r="PB887" s="25"/>
      <c r="PC887" s="25"/>
      <c r="PD887" s="25"/>
      <c r="PE887" s="25"/>
    </row>
    <row r="888" spans="1:42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  <c r="FZ888" s="25"/>
      <c r="GA888" s="25"/>
      <c r="GB888" s="25"/>
      <c r="GC888" s="25"/>
      <c r="GD888" s="25"/>
      <c r="GE888" s="25"/>
      <c r="GF888" s="25"/>
      <c r="GG888" s="25"/>
      <c r="GH888" s="25"/>
      <c r="GI888" s="25"/>
      <c r="GJ888" s="25"/>
      <c r="GK888" s="25"/>
      <c r="GL888" s="25"/>
      <c r="GM888" s="25"/>
      <c r="GN888" s="25"/>
      <c r="GO888" s="25"/>
      <c r="GP888" s="25"/>
      <c r="GQ888" s="25"/>
      <c r="GR888" s="25"/>
      <c r="GS888" s="25"/>
      <c r="GT888" s="25"/>
      <c r="GU888" s="25"/>
      <c r="GV888" s="25"/>
      <c r="GW888" s="25"/>
      <c r="GX888" s="25"/>
      <c r="GY888" s="25"/>
      <c r="GZ888" s="25"/>
      <c r="HA888" s="25"/>
      <c r="HB888" s="25"/>
      <c r="HC888" s="25"/>
      <c r="HD888" s="25"/>
      <c r="HE888" s="25"/>
      <c r="HF888" s="25"/>
      <c r="HG888" s="25"/>
      <c r="HH888" s="25"/>
      <c r="HI888" s="25"/>
      <c r="HJ888" s="25"/>
      <c r="HK888" s="25"/>
      <c r="HL888" s="25"/>
      <c r="HM888" s="25"/>
      <c r="HN888" s="25"/>
      <c r="HO888" s="25"/>
      <c r="HP888" s="25"/>
      <c r="HQ888" s="25"/>
      <c r="HR888" s="25"/>
      <c r="HS888" s="25"/>
      <c r="HT888" s="25"/>
      <c r="HU888" s="25"/>
      <c r="HV888" s="25"/>
      <c r="HW888" s="25"/>
      <c r="HX888" s="25"/>
      <c r="HY888" s="25"/>
      <c r="HZ888" s="25"/>
      <c r="IA888" s="25"/>
      <c r="IB888" s="25"/>
      <c r="IC888" s="25"/>
      <c r="ID888" s="25"/>
      <c r="IE888" s="25"/>
      <c r="IF888" s="25"/>
      <c r="IG888" s="25"/>
      <c r="IH888" s="25"/>
      <c r="II888" s="25"/>
      <c r="IJ888" s="25"/>
      <c r="IK888" s="25"/>
      <c r="IL888" s="25"/>
      <c r="IM888" s="25"/>
      <c r="IN888" s="25"/>
      <c r="IO888" s="25"/>
      <c r="IP888" s="25"/>
      <c r="IQ888" s="25"/>
      <c r="IR888" s="25"/>
      <c r="IS888" s="25"/>
      <c r="IT888" s="25"/>
      <c r="IU888" s="25"/>
      <c r="IV888" s="25"/>
      <c r="IW888" s="25"/>
      <c r="IX888" s="25"/>
      <c r="IY888" s="25"/>
      <c r="IZ888" s="25"/>
      <c r="JA888" s="25"/>
      <c r="JB888" s="25"/>
      <c r="JC888" s="25"/>
      <c r="JD888" s="25"/>
      <c r="JE888" s="25"/>
      <c r="JF888" s="25"/>
      <c r="JG888" s="25"/>
      <c r="JH888" s="25"/>
      <c r="JI888" s="25"/>
      <c r="JJ888" s="25"/>
      <c r="JK888" s="25"/>
      <c r="JL888" s="25"/>
      <c r="JM888" s="25"/>
      <c r="JN888" s="25"/>
      <c r="JO888" s="25"/>
      <c r="JP888" s="25"/>
      <c r="JQ888" s="25"/>
      <c r="JR888" s="25"/>
      <c r="JS888" s="25"/>
      <c r="JT888" s="25"/>
      <c r="JU888" s="25"/>
      <c r="JV888" s="25"/>
      <c r="JW888" s="25"/>
      <c r="JX888" s="25"/>
      <c r="JY888" s="25"/>
      <c r="JZ888" s="25"/>
      <c r="KA888" s="25"/>
      <c r="KB888" s="25"/>
      <c r="KC888" s="25"/>
      <c r="KD888" s="25"/>
      <c r="KE888" s="25"/>
      <c r="KF888" s="25"/>
      <c r="KG888" s="25"/>
      <c r="KH888" s="25"/>
      <c r="KI888" s="25"/>
      <c r="KJ888" s="25"/>
      <c r="KK888" s="25"/>
      <c r="KL888" s="25"/>
      <c r="KM888" s="25"/>
      <c r="KN888" s="25"/>
      <c r="KO888" s="25"/>
      <c r="KP888" s="25"/>
      <c r="KQ888" s="25"/>
      <c r="KR888" s="25"/>
      <c r="KS888" s="25"/>
      <c r="KT888" s="25"/>
      <c r="KU888" s="25"/>
      <c r="KV888" s="25"/>
      <c r="KW888" s="25"/>
      <c r="KX888" s="25"/>
      <c r="KY888" s="25"/>
      <c r="KZ888" s="25"/>
      <c r="LA888" s="25"/>
      <c r="LB888" s="25"/>
      <c r="LC888" s="25"/>
      <c r="LD888" s="25"/>
      <c r="LE888" s="25"/>
      <c r="LF888" s="25"/>
      <c r="LG888" s="25"/>
      <c r="LH888" s="25"/>
      <c r="LI888" s="25"/>
      <c r="LJ888" s="25"/>
      <c r="LK888" s="25"/>
      <c r="LL888" s="25"/>
      <c r="LM888" s="25"/>
      <c r="LN888" s="25"/>
      <c r="LO888" s="25"/>
      <c r="LP888" s="25"/>
      <c r="LQ888" s="25"/>
      <c r="LR888" s="25"/>
      <c r="LS888" s="25"/>
      <c r="LT888" s="25"/>
      <c r="LU888" s="25"/>
      <c r="LV888" s="25"/>
      <c r="LW888" s="25"/>
      <c r="LX888" s="25"/>
      <c r="LY888" s="25"/>
      <c r="LZ888" s="25"/>
      <c r="MA888" s="25"/>
      <c r="MB888" s="25"/>
      <c r="MC888" s="25"/>
      <c r="MD888" s="25"/>
      <c r="ME888" s="25"/>
      <c r="MF888" s="25"/>
      <c r="MG888" s="25"/>
      <c r="MH888" s="25"/>
      <c r="MI888" s="25"/>
      <c r="MJ888" s="25"/>
      <c r="MK888" s="25"/>
      <c r="ML888" s="25"/>
      <c r="MM888" s="25"/>
      <c r="MN888" s="25"/>
      <c r="MO888" s="25"/>
      <c r="MP888" s="25"/>
      <c r="MQ888" s="25"/>
      <c r="MR888" s="25"/>
      <c r="MS888" s="25"/>
      <c r="MT888" s="25"/>
      <c r="MU888" s="25"/>
      <c r="MV888" s="25"/>
      <c r="MW888" s="25"/>
      <c r="MX888" s="25"/>
      <c r="MY888" s="25"/>
      <c r="MZ888" s="25"/>
      <c r="NA888" s="25"/>
      <c r="NB888" s="25"/>
      <c r="NC888" s="25"/>
      <c r="ND888" s="25"/>
      <c r="NE888" s="25"/>
      <c r="NF888" s="25"/>
      <c r="NG888" s="25"/>
      <c r="NH888" s="25"/>
      <c r="NI888" s="25"/>
      <c r="NJ888" s="25"/>
      <c r="NK888" s="25"/>
      <c r="NL888" s="25"/>
      <c r="NM888" s="25"/>
      <c r="NN888" s="25"/>
      <c r="NO888" s="25"/>
      <c r="NP888" s="25"/>
      <c r="NQ888" s="25"/>
      <c r="NR888" s="25"/>
      <c r="NS888" s="25"/>
      <c r="NT888" s="25"/>
      <c r="NU888" s="25"/>
      <c r="NV888" s="25"/>
      <c r="NW888" s="25"/>
      <c r="NX888" s="25"/>
      <c r="NY888" s="25"/>
      <c r="NZ888" s="25"/>
      <c r="OA888" s="25"/>
      <c r="OB888" s="25"/>
      <c r="OC888" s="25"/>
      <c r="OD888" s="25"/>
      <c r="OE888" s="25"/>
      <c r="OF888" s="25"/>
      <c r="OG888" s="25"/>
      <c r="OH888" s="25"/>
      <c r="OI888" s="25"/>
      <c r="OJ888" s="25"/>
      <c r="OK888" s="25"/>
      <c r="OL888" s="25"/>
      <c r="OM888" s="25"/>
      <c r="ON888" s="25"/>
      <c r="OO888" s="25"/>
      <c r="OP888" s="25"/>
      <c r="OQ888" s="25"/>
      <c r="OR888" s="25"/>
      <c r="OS888" s="25"/>
      <c r="OT888" s="25"/>
      <c r="OU888" s="25"/>
      <c r="OV888" s="25"/>
      <c r="OW888" s="25"/>
      <c r="OX888" s="25"/>
      <c r="OY888" s="25"/>
      <c r="OZ888" s="25"/>
      <c r="PA888" s="25"/>
      <c r="PB888" s="25"/>
      <c r="PC888" s="25"/>
      <c r="PD888" s="25"/>
      <c r="PE888" s="25"/>
    </row>
    <row r="889" spans="1:42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  <c r="FZ889" s="25"/>
      <c r="GA889" s="25"/>
      <c r="GB889" s="25"/>
      <c r="GC889" s="25"/>
      <c r="GD889" s="25"/>
      <c r="GE889" s="25"/>
      <c r="GF889" s="25"/>
      <c r="GG889" s="25"/>
      <c r="GH889" s="25"/>
      <c r="GI889" s="25"/>
      <c r="GJ889" s="25"/>
      <c r="GK889" s="25"/>
      <c r="GL889" s="25"/>
      <c r="GM889" s="25"/>
      <c r="GN889" s="25"/>
      <c r="GO889" s="25"/>
      <c r="GP889" s="25"/>
      <c r="GQ889" s="25"/>
      <c r="GR889" s="25"/>
      <c r="GS889" s="25"/>
      <c r="GT889" s="25"/>
      <c r="GU889" s="25"/>
      <c r="GV889" s="25"/>
      <c r="GW889" s="25"/>
      <c r="GX889" s="25"/>
      <c r="GY889" s="25"/>
      <c r="GZ889" s="25"/>
      <c r="HA889" s="25"/>
      <c r="HB889" s="25"/>
      <c r="HC889" s="25"/>
      <c r="HD889" s="25"/>
      <c r="HE889" s="25"/>
      <c r="HF889" s="25"/>
      <c r="HG889" s="25"/>
      <c r="HH889" s="25"/>
      <c r="HI889" s="25"/>
      <c r="HJ889" s="25"/>
      <c r="HK889" s="25"/>
      <c r="HL889" s="25"/>
      <c r="HM889" s="25"/>
      <c r="HN889" s="25"/>
      <c r="HO889" s="25"/>
      <c r="HP889" s="25"/>
      <c r="HQ889" s="25"/>
      <c r="HR889" s="25"/>
      <c r="HS889" s="25"/>
      <c r="HT889" s="25"/>
      <c r="HU889" s="25"/>
      <c r="HV889" s="25"/>
      <c r="HW889" s="25"/>
      <c r="HX889" s="25"/>
      <c r="HY889" s="25"/>
      <c r="HZ889" s="25"/>
      <c r="IA889" s="25"/>
      <c r="IB889" s="25"/>
      <c r="IC889" s="25"/>
      <c r="ID889" s="25"/>
      <c r="IE889" s="25"/>
      <c r="IF889" s="25"/>
      <c r="IG889" s="25"/>
      <c r="IH889" s="25"/>
      <c r="II889" s="25"/>
      <c r="IJ889" s="25"/>
      <c r="IK889" s="25"/>
      <c r="IL889" s="25"/>
      <c r="IM889" s="25"/>
      <c r="IN889" s="25"/>
      <c r="IO889" s="25"/>
      <c r="IP889" s="25"/>
      <c r="IQ889" s="25"/>
      <c r="IR889" s="25"/>
      <c r="IS889" s="25"/>
      <c r="IT889" s="25"/>
      <c r="IU889" s="25"/>
      <c r="IV889" s="25"/>
      <c r="IW889" s="25"/>
      <c r="IX889" s="25"/>
      <c r="IY889" s="25"/>
      <c r="IZ889" s="25"/>
      <c r="JA889" s="25"/>
      <c r="JB889" s="25"/>
      <c r="JC889" s="25"/>
      <c r="JD889" s="25"/>
      <c r="JE889" s="25"/>
      <c r="JF889" s="25"/>
      <c r="JG889" s="25"/>
      <c r="JH889" s="25"/>
      <c r="JI889" s="25"/>
      <c r="JJ889" s="25"/>
      <c r="JK889" s="25"/>
      <c r="JL889" s="25"/>
      <c r="JM889" s="25"/>
      <c r="JN889" s="25"/>
      <c r="JO889" s="25"/>
      <c r="JP889" s="25"/>
      <c r="JQ889" s="25"/>
      <c r="JR889" s="25"/>
      <c r="JS889" s="25"/>
      <c r="JT889" s="25"/>
      <c r="JU889" s="25"/>
      <c r="JV889" s="25"/>
      <c r="JW889" s="25"/>
      <c r="JX889" s="25"/>
      <c r="JY889" s="25"/>
      <c r="JZ889" s="25"/>
      <c r="KA889" s="25"/>
      <c r="KB889" s="25"/>
      <c r="KC889" s="25"/>
      <c r="KD889" s="25"/>
      <c r="KE889" s="25"/>
      <c r="KF889" s="25"/>
      <c r="KG889" s="25"/>
      <c r="KH889" s="25"/>
      <c r="KI889" s="25"/>
      <c r="KJ889" s="25"/>
      <c r="KK889" s="25"/>
      <c r="KL889" s="25"/>
      <c r="KM889" s="25"/>
      <c r="KN889" s="25"/>
      <c r="KO889" s="25"/>
      <c r="KP889" s="25"/>
      <c r="KQ889" s="25"/>
      <c r="KR889" s="25"/>
      <c r="KS889" s="25"/>
      <c r="KT889" s="25"/>
      <c r="KU889" s="25"/>
      <c r="KV889" s="25"/>
      <c r="KW889" s="25"/>
      <c r="KX889" s="25"/>
      <c r="KY889" s="25"/>
      <c r="KZ889" s="25"/>
      <c r="LA889" s="25"/>
      <c r="LB889" s="25"/>
      <c r="LC889" s="25"/>
      <c r="LD889" s="25"/>
      <c r="LE889" s="25"/>
      <c r="LF889" s="25"/>
      <c r="LG889" s="25"/>
      <c r="LH889" s="25"/>
      <c r="LI889" s="25"/>
      <c r="LJ889" s="25"/>
      <c r="LK889" s="25"/>
      <c r="LL889" s="25"/>
      <c r="LM889" s="25"/>
      <c r="LN889" s="25"/>
      <c r="LO889" s="25"/>
      <c r="LP889" s="25"/>
      <c r="LQ889" s="25"/>
      <c r="LR889" s="25"/>
      <c r="LS889" s="25"/>
      <c r="LT889" s="25"/>
      <c r="LU889" s="25"/>
      <c r="LV889" s="25"/>
      <c r="LW889" s="25"/>
      <c r="LX889" s="25"/>
      <c r="LY889" s="25"/>
      <c r="LZ889" s="25"/>
      <c r="MA889" s="25"/>
      <c r="MB889" s="25"/>
      <c r="MC889" s="25"/>
      <c r="MD889" s="25"/>
      <c r="ME889" s="25"/>
      <c r="MF889" s="25"/>
      <c r="MG889" s="25"/>
      <c r="MH889" s="25"/>
      <c r="MI889" s="25"/>
      <c r="MJ889" s="25"/>
      <c r="MK889" s="25"/>
      <c r="ML889" s="25"/>
      <c r="MM889" s="25"/>
      <c r="MN889" s="25"/>
      <c r="MO889" s="25"/>
      <c r="MP889" s="25"/>
      <c r="MQ889" s="25"/>
      <c r="MR889" s="25"/>
      <c r="MS889" s="25"/>
      <c r="MT889" s="25"/>
      <c r="MU889" s="25"/>
      <c r="MV889" s="25"/>
      <c r="MW889" s="25"/>
      <c r="MX889" s="25"/>
      <c r="MY889" s="25"/>
      <c r="MZ889" s="25"/>
      <c r="NA889" s="25"/>
      <c r="NB889" s="25"/>
      <c r="NC889" s="25"/>
      <c r="ND889" s="25"/>
      <c r="NE889" s="25"/>
      <c r="NF889" s="25"/>
      <c r="NG889" s="25"/>
      <c r="NH889" s="25"/>
      <c r="NI889" s="25"/>
      <c r="NJ889" s="25"/>
      <c r="NK889" s="25"/>
      <c r="NL889" s="25"/>
      <c r="NM889" s="25"/>
      <c r="NN889" s="25"/>
      <c r="NO889" s="25"/>
      <c r="NP889" s="25"/>
      <c r="NQ889" s="25"/>
      <c r="NR889" s="25"/>
      <c r="NS889" s="25"/>
      <c r="NT889" s="25"/>
      <c r="NU889" s="25"/>
      <c r="NV889" s="25"/>
      <c r="NW889" s="25"/>
      <c r="NX889" s="25"/>
      <c r="NY889" s="25"/>
      <c r="NZ889" s="25"/>
      <c r="OA889" s="25"/>
      <c r="OB889" s="25"/>
      <c r="OC889" s="25"/>
      <c r="OD889" s="25"/>
      <c r="OE889" s="25"/>
      <c r="OF889" s="25"/>
      <c r="OG889" s="25"/>
      <c r="OH889" s="25"/>
      <c r="OI889" s="25"/>
      <c r="OJ889" s="25"/>
      <c r="OK889" s="25"/>
      <c r="OL889" s="25"/>
      <c r="OM889" s="25"/>
      <c r="ON889" s="25"/>
      <c r="OO889" s="25"/>
      <c r="OP889" s="25"/>
      <c r="OQ889" s="25"/>
      <c r="OR889" s="25"/>
      <c r="OS889" s="25"/>
      <c r="OT889" s="25"/>
      <c r="OU889" s="25"/>
      <c r="OV889" s="25"/>
      <c r="OW889" s="25"/>
      <c r="OX889" s="25"/>
      <c r="OY889" s="25"/>
      <c r="OZ889" s="25"/>
      <c r="PA889" s="25"/>
      <c r="PB889" s="25"/>
      <c r="PC889" s="25"/>
      <c r="PD889" s="25"/>
      <c r="PE889" s="25"/>
    </row>
    <row r="890" spans="1:42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  <c r="FZ890" s="25"/>
      <c r="GA890" s="25"/>
      <c r="GB890" s="25"/>
      <c r="GC890" s="25"/>
      <c r="GD890" s="25"/>
      <c r="GE890" s="25"/>
      <c r="GF890" s="25"/>
      <c r="GG890" s="25"/>
      <c r="GH890" s="25"/>
      <c r="GI890" s="25"/>
      <c r="GJ890" s="25"/>
      <c r="GK890" s="25"/>
      <c r="GL890" s="25"/>
      <c r="GM890" s="25"/>
      <c r="GN890" s="25"/>
      <c r="GO890" s="25"/>
      <c r="GP890" s="25"/>
      <c r="GQ890" s="25"/>
      <c r="GR890" s="25"/>
      <c r="GS890" s="25"/>
      <c r="GT890" s="25"/>
      <c r="GU890" s="25"/>
      <c r="GV890" s="25"/>
      <c r="GW890" s="25"/>
      <c r="GX890" s="25"/>
      <c r="GY890" s="25"/>
      <c r="GZ890" s="25"/>
      <c r="HA890" s="25"/>
      <c r="HB890" s="25"/>
      <c r="HC890" s="25"/>
      <c r="HD890" s="25"/>
      <c r="HE890" s="25"/>
      <c r="HF890" s="25"/>
      <c r="HG890" s="25"/>
      <c r="HH890" s="25"/>
      <c r="HI890" s="25"/>
      <c r="HJ890" s="25"/>
      <c r="HK890" s="25"/>
      <c r="HL890" s="25"/>
      <c r="HM890" s="25"/>
      <c r="HN890" s="25"/>
      <c r="HO890" s="25"/>
      <c r="HP890" s="25"/>
      <c r="HQ890" s="25"/>
      <c r="HR890" s="25"/>
      <c r="HS890" s="25"/>
      <c r="HT890" s="25"/>
      <c r="HU890" s="25"/>
      <c r="HV890" s="25"/>
      <c r="HW890" s="25"/>
      <c r="HX890" s="25"/>
      <c r="HY890" s="25"/>
      <c r="HZ890" s="25"/>
      <c r="IA890" s="25"/>
      <c r="IB890" s="25"/>
      <c r="IC890" s="25"/>
      <c r="ID890" s="25"/>
      <c r="IE890" s="25"/>
      <c r="IF890" s="25"/>
      <c r="IG890" s="25"/>
      <c r="IH890" s="25"/>
      <c r="II890" s="25"/>
      <c r="IJ890" s="25"/>
      <c r="IK890" s="25"/>
      <c r="IL890" s="25"/>
      <c r="IM890" s="25"/>
      <c r="IN890" s="25"/>
      <c r="IO890" s="25"/>
      <c r="IP890" s="25"/>
      <c r="IQ890" s="25"/>
      <c r="IR890" s="25"/>
      <c r="IS890" s="25"/>
      <c r="IT890" s="25"/>
      <c r="IU890" s="25"/>
      <c r="IV890" s="25"/>
      <c r="IW890" s="25"/>
      <c r="IX890" s="25"/>
      <c r="IY890" s="25"/>
      <c r="IZ890" s="25"/>
      <c r="JA890" s="25"/>
      <c r="JB890" s="25"/>
      <c r="JC890" s="25"/>
      <c r="JD890" s="25"/>
      <c r="JE890" s="25"/>
      <c r="JF890" s="25"/>
      <c r="JG890" s="25"/>
      <c r="JH890" s="25"/>
      <c r="JI890" s="25"/>
      <c r="JJ890" s="25"/>
      <c r="JK890" s="25"/>
      <c r="JL890" s="25"/>
      <c r="JM890" s="25"/>
      <c r="JN890" s="25"/>
      <c r="JO890" s="25"/>
      <c r="JP890" s="25"/>
      <c r="JQ890" s="25"/>
      <c r="JR890" s="25"/>
      <c r="JS890" s="25"/>
      <c r="JT890" s="25"/>
      <c r="JU890" s="25"/>
      <c r="JV890" s="25"/>
      <c r="JW890" s="25"/>
      <c r="JX890" s="25"/>
      <c r="JY890" s="25"/>
      <c r="JZ890" s="25"/>
      <c r="KA890" s="25"/>
      <c r="KB890" s="25"/>
      <c r="KC890" s="25"/>
      <c r="KD890" s="25"/>
      <c r="KE890" s="25"/>
      <c r="KF890" s="25"/>
      <c r="KG890" s="25"/>
      <c r="KH890" s="25"/>
      <c r="KI890" s="25"/>
      <c r="KJ890" s="25"/>
      <c r="KK890" s="25"/>
      <c r="KL890" s="25"/>
      <c r="KM890" s="25"/>
      <c r="KN890" s="25"/>
      <c r="KO890" s="25"/>
      <c r="KP890" s="25"/>
      <c r="KQ890" s="25"/>
      <c r="KR890" s="25"/>
      <c r="KS890" s="25"/>
      <c r="KT890" s="25"/>
      <c r="KU890" s="25"/>
      <c r="KV890" s="25"/>
      <c r="KW890" s="25"/>
      <c r="KX890" s="25"/>
      <c r="KY890" s="25"/>
      <c r="KZ890" s="25"/>
      <c r="LA890" s="25"/>
      <c r="LB890" s="25"/>
      <c r="LC890" s="25"/>
      <c r="LD890" s="25"/>
      <c r="LE890" s="25"/>
      <c r="LF890" s="25"/>
      <c r="LG890" s="25"/>
      <c r="LH890" s="25"/>
      <c r="LI890" s="25"/>
      <c r="LJ890" s="25"/>
      <c r="LK890" s="25"/>
      <c r="LL890" s="25"/>
      <c r="LM890" s="25"/>
      <c r="LN890" s="25"/>
      <c r="LO890" s="25"/>
      <c r="LP890" s="25"/>
      <c r="LQ890" s="25"/>
      <c r="LR890" s="25"/>
      <c r="LS890" s="25"/>
      <c r="LT890" s="25"/>
      <c r="LU890" s="25"/>
      <c r="LV890" s="25"/>
      <c r="LW890" s="25"/>
      <c r="LX890" s="25"/>
      <c r="LY890" s="25"/>
      <c r="LZ890" s="25"/>
      <c r="MA890" s="25"/>
      <c r="MB890" s="25"/>
      <c r="MC890" s="25"/>
      <c r="MD890" s="25"/>
      <c r="ME890" s="25"/>
      <c r="MF890" s="25"/>
      <c r="MG890" s="25"/>
      <c r="MH890" s="25"/>
      <c r="MI890" s="25"/>
      <c r="MJ890" s="25"/>
      <c r="MK890" s="25"/>
      <c r="ML890" s="25"/>
      <c r="MM890" s="25"/>
      <c r="MN890" s="25"/>
      <c r="MO890" s="25"/>
      <c r="MP890" s="25"/>
      <c r="MQ890" s="25"/>
      <c r="MR890" s="25"/>
      <c r="MS890" s="25"/>
      <c r="MT890" s="25"/>
      <c r="MU890" s="25"/>
      <c r="MV890" s="25"/>
      <c r="MW890" s="25"/>
      <c r="MX890" s="25"/>
      <c r="MY890" s="25"/>
      <c r="MZ890" s="25"/>
      <c r="NA890" s="25"/>
      <c r="NB890" s="25"/>
      <c r="NC890" s="25"/>
      <c r="ND890" s="25"/>
      <c r="NE890" s="25"/>
      <c r="NF890" s="25"/>
      <c r="NG890" s="25"/>
      <c r="NH890" s="25"/>
      <c r="NI890" s="25"/>
      <c r="NJ890" s="25"/>
      <c r="NK890" s="25"/>
      <c r="NL890" s="25"/>
      <c r="NM890" s="25"/>
      <c r="NN890" s="25"/>
      <c r="NO890" s="25"/>
      <c r="NP890" s="25"/>
      <c r="NQ890" s="25"/>
      <c r="NR890" s="25"/>
      <c r="NS890" s="25"/>
      <c r="NT890" s="25"/>
      <c r="NU890" s="25"/>
      <c r="NV890" s="25"/>
      <c r="NW890" s="25"/>
      <c r="NX890" s="25"/>
      <c r="NY890" s="25"/>
      <c r="NZ890" s="25"/>
      <c r="OA890" s="25"/>
      <c r="OB890" s="25"/>
      <c r="OC890" s="25"/>
      <c r="OD890" s="25"/>
      <c r="OE890" s="25"/>
      <c r="OF890" s="25"/>
      <c r="OG890" s="25"/>
      <c r="OH890" s="25"/>
      <c r="OI890" s="25"/>
      <c r="OJ890" s="25"/>
      <c r="OK890" s="25"/>
      <c r="OL890" s="25"/>
      <c r="OM890" s="25"/>
      <c r="ON890" s="25"/>
      <c r="OO890" s="25"/>
      <c r="OP890" s="25"/>
      <c r="OQ890" s="25"/>
      <c r="OR890" s="25"/>
      <c r="OS890" s="25"/>
      <c r="OT890" s="25"/>
      <c r="OU890" s="25"/>
      <c r="OV890" s="25"/>
      <c r="OW890" s="25"/>
      <c r="OX890" s="25"/>
      <c r="OY890" s="25"/>
      <c r="OZ890" s="25"/>
      <c r="PA890" s="25"/>
      <c r="PB890" s="25"/>
      <c r="PC890" s="25"/>
      <c r="PD890" s="25"/>
      <c r="PE890" s="25"/>
    </row>
    <row r="891" spans="1:42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  <c r="FL891" s="25"/>
      <c r="FM891" s="25"/>
      <c r="FN891" s="25"/>
      <c r="FO891" s="25"/>
      <c r="FP891" s="25"/>
      <c r="FQ891" s="25"/>
      <c r="FR891" s="25"/>
      <c r="FS891" s="25"/>
      <c r="FT891" s="25"/>
      <c r="FU891" s="25"/>
      <c r="FV891" s="25"/>
      <c r="FW891" s="25"/>
      <c r="FX891" s="25"/>
      <c r="FY891" s="25"/>
      <c r="FZ891" s="25"/>
      <c r="GA891" s="25"/>
      <c r="GB891" s="25"/>
      <c r="GC891" s="25"/>
      <c r="GD891" s="25"/>
      <c r="GE891" s="25"/>
      <c r="GF891" s="25"/>
      <c r="GG891" s="25"/>
      <c r="GH891" s="25"/>
      <c r="GI891" s="25"/>
      <c r="GJ891" s="25"/>
      <c r="GK891" s="25"/>
      <c r="GL891" s="25"/>
      <c r="GM891" s="25"/>
      <c r="GN891" s="25"/>
      <c r="GO891" s="25"/>
      <c r="GP891" s="25"/>
      <c r="GQ891" s="25"/>
      <c r="GR891" s="25"/>
      <c r="GS891" s="25"/>
      <c r="GT891" s="25"/>
      <c r="GU891" s="25"/>
      <c r="GV891" s="25"/>
      <c r="GW891" s="25"/>
      <c r="GX891" s="25"/>
      <c r="GY891" s="25"/>
      <c r="GZ891" s="25"/>
      <c r="HA891" s="25"/>
      <c r="HB891" s="25"/>
      <c r="HC891" s="25"/>
      <c r="HD891" s="25"/>
      <c r="HE891" s="25"/>
      <c r="HF891" s="25"/>
      <c r="HG891" s="25"/>
      <c r="HH891" s="25"/>
      <c r="HI891" s="25"/>
      <c r="HJ891" s="25"/>
      <c r="HK891" s="25"/>
      <c r="HL891" s="25"/>
      <c r="HM891" s="25"/>
      <c r="HN891" s="25"/>
      <c r="HO891" s="25"/>
      <c r="HP891" s="25"/>
      <c r="HQ891" s="25"/>
      <c r="HR891" s="25"/>
      <c r="HS891" s="25"/>
      <c r="HT891" s="25"/>
      <c r="HU891" s="25"/>
      <c r="HV891" s="25"/>
      <c r="HW891" s="25"/>
      <c r="HX891" s="25"/>
      <c r="HY891" s="25"/>
      <c r="HZ891" s="25"/>
      <c r="IA891" s="25"/>
      <c r="IB891" s="25"/>
      <c r="IC891" s="25"/>
      <c r="ID891" s="25"/>
      <c r="IE891" s="25"/>
      <c r="IF891" s="25"/>
      <c r="IG891" s="25"/>
      <c r="IH891" s="25"/>
      <c r="II891" s="25"/>
      <c r="IJ891" s="25"/>
      <c r="IK891" s="25"/>
      <c r="IL891" s="25"/>
      <c r="IM891" s="25"/>
      <c r="IN891" s="25"/>
      <c r="IO891" s="25"/>
      <c r="IP891" s="25"/>
      <c r="IQ891" s="25"/>
      <c r="IR891" s="25"/>
      <c r="IS891" s="25"/>
      <c r="IT891" s="25"/>
      <c r="IU891" s="25"/>
      <c r="IV891" s="25"/>
      <c r="IW891" s="25"/>
      <c r="IX891" s="25"/>
      <c r="IY891" s="25"/>
      <c r="IZ891" s="25"/>
      <c r="JA891" s="25"/>
      <c r="JB891" s="25"/>
      <c r="JC891" s="25"/>
      <c r="JD891" s="25"/>
      <c r="JE891" s="25"/>
      <c r="JF891" s="25"/>
      <c r="JG891" s="25"/>
      <c r="JH891" s="25"/>
      <c r="JI891" s="25"/>
      <c r="JJ891" s="25"/>
      <c r="JK891" s="25"/>
      <c r="JL891" s="25"/>
      <c r="JM891" s="25"/>
      <c r="JN891" s="25"/>
      <c r="JO891" s="25"/>
      <c r="JP891" s="25"/>
      <c r="JQ891" s="25"/>
      <c r="JR891" s="25"/>
      <c r="JS891" s="25"/>
      <c r="JT891" s="25"/>
      <c r="JU891" s="25"/>
      <c r="JV891" s="25"/>
      <c r="JW891" s="25"/>
      <c r="JX891" s="25"/>
      <c r="JY891" s="25"/>
      <c r="JZ891" s="25"/>
      <c r="KA891" s="25"/>
      <c r="KB891" s="25"/>
      <c r="KC891" s="25"/>
      <c r="KD891" s="25"/>
      <c r="KE891" s="25"/>
      <c r="KF891" s="25"/>
      <c r="KG891" s="25"/>
      <c r="KH891" s="25"/>
      <c r="KI891" s="25"/>
      <c r="KJ891" s="25"/>
      <c r="KK891" s="25"/>
      <c r="KL891" s="25"/>
      <c r="KM891" s="25"/>
      <c r="KN891" s="25"/>
      <c r="KO891" s="25"/>
      <c r="KP891" s="25"/>
      <c r="KQ891" s="25"/>
      <c r="KR891" s="25"/>
      <c r="KS891" s="25"/>
      <c r="KT891" s="25"/>
      <c r="KU891" s="25"/>
      <c r="KV891" s="25"/>
      <c r="KW891" s="25"/>
      <c r="KX891" s="25"/>
      <c r="KY891" s="25"/>
      <c r="KZ891" s="25"/>
      <c r="LA891" s="25"/>
      <c r="LB891" s="25"/>
      <c r="LC891" s="25"/>
      <c r="LD891" s="25"/>
      <c r="LE891" s="25"/>
      <c r="LF891" s="25"/>
      <c r="LG891" s="25"/>
      <c r="LH891" s="25"/>
      <c r="LI891" s="25"/>
      <c r="LJ891" s="25"/>
      <c r="LK891" s="25"/>
      <c r="LL891" s="25"/>
      <c r="LM891" s="25"/>
      <c r="LN891" s="25"/>
      <c r="LO891" s="25"/>
      <c r="LP891" s="25"/>
      <c r="LQ891" s="25"/>
      <c r="LR891" s="25"/>
      <c r="LS891" s="25"/>
      <c r="LT891" s="25"/>
      <c r="LU891" s="25"/>
      <c r="LV891" s="25"/>
      <c r="LW891" s="25"/>
      <c r="LX891" s="25"/>
      <c r="LY891" s="25"/>
      <c r="LZ891" s="25"/>
      <c r="MA891" s="25"/>
      <c r="MB891" s="25"/>
      <c r="MC891" s="25"/>
      <c r="MD891" s="25"/>
      <c r="ME891" s="25"/>
      <c r="MF891" s="25"/>
      <c r="MG891" s="25"/>
      <c r="MH891" s="25"/>
      <c r="MI891" s="25"/>
      <c r="MJ891" s="25"/>
      <c r="MK891" s="25"/>
      <c r="ML891" s="25"/>
      <c r="MM891" s="25"/>
      <c r="MN891" s="25"/>
      <c r="MO891" s="25"/>
      <c r="MP891" s="25"/>
      <c r="MQ891" s="25"/>
      <c r="MR891" s="25"/>
      <c r="MS891" s="25"/>
      <c r="MT891" s="25"/>
      <c r="MU891" s="25"/>
      <c r="MV891" s="25"/>
      <c r="MW891" s="25"/>
      <c r="MX891" s="25"/>
      <c r="MY891" s="25"/>
      <c r="MZ891" s="25"/>
      <c r="NA891" s="25"/>
      <c r="NB891" s="25"/>
      <c r="NC891" s="25"/>
      <c r="ND891" s="25"/>
      <c r="NE891" s="25"/>
      <c r="NF891" s="25"/>
      <c r="NG891" s="25"/>
      <c r="NH891" s="25"/>
      <c r="NI891" s="25"/>
      <c r="NJ891" s="25"/>
      <c r="NK891" s="25"/>
      <c r="NL891" s="25"/>
      <c r="NM891" s="25"/>
      <c r="NN891" s="25"/>
      <c r="NO891" s="25"/>
      <c r="NP891" s="25"/>
      <c r="NQ891" s="25"/>
      <c r="NR891" s="25"/>
      <c r="NS891" s="25"/>
      <c r="NT891" s="25"/>
      <c r="NU891" s="25"/>
      <c r="NV891" s="25"/>
      <c r="NW891" s="25"/>
      <c r="NX891" s="25"/>
      <c r="NY891" s="25"/>
      <c r="NZ891" s="25"/>
      <c r="OA891" s="25"/>
      <c r="OB891" s="25"/>
      <c r="OC891" s="25"/>
      <c r="OD891" s="25"/>
      <c r="OE891" s="25"/>
      <c r="OF891" s="25"/>
      <c r="OG891" s="25"/>
      <c r="OH891" s="25"/>
      <c r="OI891" s="25"/>
      <c r="OJ891" s="25"/>
      <c r="OK891" s="25"/>
      <c r="OL891" s="25"/>
      <c r="OM891" s="25"/>
      <c r="ON891" s="25"/>
      <c r="OO891" s="25"/>
      <c r="OP891" s="25"/>
      <c r="OQ891" s="25"/>
      <c r="OR891" s="25"/>
      <c r="OS891" s="25"/>
      <c r="OT891" s="25"/>
      <c r="OU891" s="25"/>
      <c r="OV891" s="25"/>
      <c r="OW891" s="25"/>
      <c r="OX891" s="25"/>
      <c r="OY891" s="25"/>
      <c r="OZ891" s="25"/>
      <c r="PA891" s="25"/>
      <c r="PB891" s="25"/>
      <c r="PC891" s="25"/>
      <c r="PD891" s="25"/>
      <c r="PE891" s="25"/>
    </row>
    <row r="892" spans="1:42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  <c r="FZ892" s="25"/>
      <c r="GA892" s="25"/>
      <c r="GB892" s="25"/>
      <c r="GC892" s="25"/>
      <c r="GD892" s="25"/>
      <c r="GE892" s="25"/>
      <c r="GF892" s="25"/>
      <c r="GG892" s="25"/>
      <c r="GH892" s="25"/>
      <c r="GI892" s="25"/>
      <c r="GJ892" s="25"/>
      <c r="GK892" s="25"/>
      <c r="GL892" s="25"/>
      <c r="GM892" s="25"/>
      <c r="GN892" s="25"/>
      <c r="GO892" s="25"/>
      <c r="GP892" s="25"/>
      <c r="GQ892" s="25"/>
      <c r="GR892" s="25"/>
      <c r="GS892" s="25"/>
      <c r="GT892" s="25"/>
      <c r="GU892" s="25"/>
      <c r="GV892" s="25"/>
      <c r="GW892" s="25"/>
      <c r="GX892" s="25"/>
      <c r="GY892" s="25"/>
      <c r="GZ892" s="25"/>
      <c r="HA892" s="25"/>
      <c r="HB892" s="25"/>
      <c r="HC892" s="25"/>
      <c r="HD892" s="25"/>
      <c r="HE892" s="25"/>
      <c r="HF892" s="25"/>
      <c r="HG892" s="25"/>
      <c r="HH892" s="25"/>
      <c r="HI892" s="25"/>
      <c r="HJ892" s="25"/>
      <c r="HK892" s="25"/>
      <c r="HL892" s="25"/>
      <c r="HM892" s="25"/>
      <c r="HN892" s="25"/>
      <c r="HO892" s="25"/>
      <c r="HP892" s="25"/>
      <c r="HQ892" s="25"/>
      <c r="HR892" s="25"/>
      <c r="HS892" s="25"/>
      <c r="HT892" s="25"/>
      <c r="HU892" s="25"/>
      <c r="HV892" s="25"/>
      <c r="HW892" s="25"/>
      <c r="HX892" s="25"/>
      <c r="HY892" s="25"/>
      <c r="HZ892" s="25"/>
      <c r="IA892" s="25"/>
      <c r="IB892" s="25"/>
      <c r="IC892" s="25"/>
      <c r="ID892" s="25"/>
      <c r="IE892" s="25"/>
      <c r="IF892" s="25"/>
      <c r="IG892" s="25"/>
      <c r="IH892" s="25"/>
      <c r="II892" s="25"/>
      <c r="IJ892" s="25"/>
      <c r="IK892" s="25"/>
      <c r="IL892" s="25"/>
      <c r="IM892" s="25"/>
      <c r="IN892" s="25"/>
      <c r="IO892" s="25"/>
      <c r="IP892" s="25"/>
      <c r="IQ892" s="25"/>
      <c r="IR892" s="25"/>
      <c r="IS892" s="25"/>
      <c r="IT892" s="25"/>
      <c r="IU892" s="25"/>
      <c r="IV892" s="25"/>
      <c r="IW892" s="25"/>
      <c r="IX892" s="25"/>
      <c r="IY892" s="25"/>
      <c r="IZ892" s="25"/>
      <c r="JA892" s="25"/>
      <c r="JB892" s="25"/>
      <c r="JC892" s="25"/>
      <c r="JD892" s="25"/>
      <c r="JE892" s="25"/>
      <c r="JF892" s="25"/>
      <c r="JG892" s="25"/>
      <c r="JH892" s="25"/>
      <c r="JI892" s="25"/>
      <c r="JJ892" s="25"/>
      <c r="JK892" s="25"/>
      <c r="JL892" s="25"/>
      <c r="JM892" s="25"/>
      <c r="JN892" s="25"/>
      <c r="JO892" s="25"/>
      <c r="JP892" s="25"/>
      <c r="JQ892" s="25"/>
      <c r="JR892" s="25"/>
      <c r="JS892" s="25"/>
      <c r="JT892" s="25"/>
      <c r="JU892" s="25"/>
      <c r="JV892" s="25"/>
      <c r="JW892" s="25"/>
      <c r="JX892" s="25"/>
      <c r="JY892" s="25"/>
      <c r="JZ892" s="25"/>
      <c r="KA892" s="25"/>
      <c r="KB892" s="25"/>
      <c r="KC892" s="25"/>
      <c r="KD892" s="25"/>
      <c r="KE892" s="25"/>
      <c r="KF892" s="25"/>
      <c r="KG892" s="25"/>
      <c r="KH892" s="25"/>
      <c r="KI892" s="25"/>
      <c r="KJ892" s="25"/>
      <c r="KK892" s="25"/>
      <c r="KL892" s="25"/>
      <c r="KM892" s="25"/>
      <c r="KN892" s="25"/>
      <c r="KO892" s="25"/>
      <c r="KP892" s="25"/>
      <c r="KQ892" s="25"/>
      <c r="KR892" s="25"/>
      <c r="KS892" s="25"/>
      <c r="KT892" s="25"/>
      <c r="KU892" s="25"/>
      <c r="KV892" s="25"/>
      <c r="KW892" s="25"/>
      <c r="KX892" s="25"/>
      <c r="KY892" s="25"/>
      <c r="KZ892" s="25"/>
      <c r="LA892" s="25"/>
      <c r="LB892" s="25"/>
      <c r="LC892" s="25"/>
      <c r="LD892" s="25"/>
      <c r="LE892" s="25"/>
      <c r="LF892" s="25"/>
      <c r="LG892" s="25"/>
      <c r="LH892" s="25"/>
      <c r="LI892" s="25"/>
      <c r="LJ892" s="25"/>
      <c r="LK892" s="25"/>
      <c r="LL892" s="25"/>
      <c r="LM892" s="25"/>
      <c r="LN892" s="25"/>
      <c r="LO892" s="25"/>
      <c r="LP892" s="25"/>
      <c r="LQ892" s="25"/>
      <c r="LR892" s="25"/>
      <c r="LS892" s="25"/>
      <c r="LT892" s="25"/>
      <c r="LU892" s="25"/>
      <c r="LV892" s="25"/>
      <c r="LW892" s="25"/>
      <c r="LX892" s="25"/>
      <c r="LY892" s="25"/>
      <c r="LZ892" s="25"/>
      <c r="MA892" s="25"/>
      <c r="MB892" s="25"/>
      <c r="MC892" s="25"/>
      <c r="MD892" s="25"/>
      <c r="ME892" s="25"/>
      <c r="MF892" s="25"/>
      <c r="MG892" s="25"/>
      <c r="MH892" s="25"/>
      <c r="MI892" s="25"/>
      <c r="MJ892" s="25"/>
      <c r="MK892" s="25"/>
      <c r="ML892" s="25"/>
      <c r="MM892" s="25"/>
      <c r="MN892" s="25"/>
      <c r="MO892" s="25"/>
      <c r="MP892" s="25"/>
      <c r="MQ892" s="25"/>
      <c r="MR892" s="25"/>
      <c r="MS892" s="25"/>
      <c r="MT892" s="25"/>
      <c r="MU892" s="25"/>
      <c r="MV892" s="25"/>
      <c r="MW892" s="25"/>
      <c r="MX892" s="25"/>
      <c r="MY892" s="25"/>
      <c r="MZ892" s="25"/>
      <c r="NA892" s="25"/>
      <c r="NB892" s="25"/>
      <c r="NC892" s="25"/>
      <c r="ND892" s="25"/>
      <c r="NE892" s="25"/>
      <c r="NF892" s="25"/>
      <c r="NG892" s="25"/>
      <c r="NH892" s="25"/>
      <c r="NI892" s="25"/>
      <c r="NJ892" s="25"/>
      <c r="NK892" s="25"/>
      <c r="NL892" s="25"/>
      <c r="NM892" s="25"/>
      <c r="NN892" s="25"/>
      <c r="NO892" s="25"/>
      <c r="NP892" s="25"/>
      <c r="NQ892" s="25"/>
      <c r="NR892" s="25"/>
      <c r="NS892" s="25"/>
      <c r="NT892" s="25"/>
      <c r="NU892" s="25"/>
      <c r="NV892" s="25"/>
      <c r="NW892" s="25"/>
      <c r="NX892" s="25"/>
      <c r="NY892" s="25"/>
      <c r="NZ892" s="25"/>
      <c r="OA892" s="25"/>
      <c r="OB892" s="25"/>
      <c r="OC892" s="25"/>
      <c r="OD892" s="25"/>
      <c r="OE892" s="25"/>
      <c r="OF892" s="25"/>
      <c r="OG892" s="25"/>
      <c r="OH892" s="25"/>
      <c r="OI892" s="25"/>
      <c r="OJ892" s="25"/>
      <c r="OK892" s="25"/>
      <c r="OL892" s="25"/>
      <c r="OM892" s="25"/>
      <c r="ON892" s="25"/>
      <c r="OO892" s="25"/>
      <c r="OP892" s="25"/>
      <c r="OQ892" s="25"/>
      <c r="OR892" s="25"/>
      <c r="OS892" s="25"/>
      <c r="OT892" s="25"/>
      <c r="OU892" s="25"/>
      <c r="OV892" s="25"/>
      <c r="OW892" s="25"/>
      <c r="OX892" s="25"/>
      <c r="OY892" s="25"/>
      <c r="OZ892" s="25"/>
      <c r="PA892" s="25"/>
      <c r="PB892" s="25"/>
      <c r="PC892" s="25"/>
      <c r="PD892" s="25"/>
      <c r="PE892" s="25"/>
    </row>
    <row r="893" spans="1:42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  <c r="IG893" s="25"/>
      <c r="IH893" s="25"/>
      <c r="II893" s="25"/>
      <c r="IJ893" s="25"/>
      <c r="IK893" s="25"/>
      <c r="IL893" s="25"/>
      <c r="IM893" s="25"/>
      <c r="IN893" s="25"/>
      <c r="IO893" s="25"/>
      <c r="IP893" s="25"/>
      <c r="IQ893" s="25"/>
      <c r="IR893" s="25"/>
      <c r="IS893" s="25"/>
      <c r="IT893" s="25"/>
      <c r="IU893" s="25"/>
      <c r="IV893" s="25"/>
      <c r="IW893" s="25"/>
      <c r="IX893" s="25"/>
      <c r="IY893" s="25"/>
      <c r="IZ893" s="25"/>
      <c r="JA893" s="25"/>
      <c r="JB893" s="25"/>
      <c r="JC893" s="25"/>
      <c r="JD893" s="25"/>
      <c r="JE893" s="25"/>
      <c r="JF893" s="25"/>
      <c r="JG893" s="25"/>
      <c r="JH893" s="25"/>
      <c r="JI893" s="25"/>
      <c r="JJ893" s="25"/>
      <c r="JK893" s="25"/>
      <c r="JL893" s="25"/>
      <c r="JM893" s="25"/>
      <c r="JN893" s="25"/>
      <c r="JO893" s="25"/>
      <c r="JP893" s="25"/>
      <c r="JQ893" s="25"/>
      <c r="JR893" s="25"/>
      <c r="JS893" s="25"/>
      <c r="JT893" s="25"/>
      <c r="JU893" s="25"/>
      <c r="JV893" s="25"/>
      <c r="JW893" s="25"/>
      <c r="JX893" s="25"/>
      <c r="JY893" s="25"/>
      <c r="JZ893" s="25"/>
      <c r="KA893" s="25"/>
      <c r="KB893" s="25"/>
      <c r="KC893" s="25"/>
      <c r="KD893" s="25"/>
      <c r="KE893" s="25"/>
      <c r="KF893" s="25"/>
      <c r="KG893" s="25"/>
      <c r="KH893" s="25"/>
      <c r="KI893" s="25"/>
      <c r="KJ893" s="25"/>
      <c r="KK893" s="25"/>
      <c r="KL893" s="25"/>
      <c r="KM893" s="25"/>
      <c r="KN893" s="25"/>
      <c r="KO893" s="25"/>
      <c r="KP893" s="25"/>
      <c r="KQ893" s="25"/>
      <c r="KR893" s="25"/>
      <c r="KS893" s="25"/>
      <c r="KT893" s="25"/>
      <c r="KU893" s="25"/>
      <c r="KV893" s="25"/>
      <c r="KW893" s="25"/>
      <c r="KX893" s="25"/>
      <c r="KY893" s="25"/>
      <c r="KZ893" s="25"/>
      <c r="LA893" s="25"/>
      <c r="LB893" s="25"/>
      <c r="LC893" s="25"/>
      <c r="LD893" s="25"/>
      <c r="LE893" s="25"/>
      <c r="LF893" s="25"/>
      <c r="LG893" s="25"/>
      <c r="LH893" s="25"/>
      <c r="LI893" s="25"/>
      <c r="LJ893" s="25"/>
      <c r="LK893" s="25"/>
      <c r="LL893" s="25"/>
      <c r="LM893" s="25"/>
      <c r="LN893" s="25"/>
      <c r="LO893" s="25"/>
      <c r="LP893" s="25"/>
      <c r="LQ893" s="25"/>
      <c r="LR893" s="25"/>
      <c r="LS893" s="25"/>
      <c r="LT893" s="25"/>
      <c r="LU893" s="25"/>
      <c r="LV893" s="25"/>
      <c r="LW893" s="25"/>
      <c r="LX893" s="25"/>
      <c r="LY893" s="25"/>
      <c r="LZ893" s="25"/>
      <c r="MA893" s="25"/>
      <c r="MB893" s="25"/>
      <c r="MC893" s="25"/>
      <c r="MD893" s="25"/>
      <c r="ME893" s="25"/>
      <c r="MF893" s="25"/>
      <c r="MG893" s="25"/>
      <c r="MH893" s="25"/>
      <c r="MI893" s="25"/>
      <c r="MJ893" s="25"/>
      <c r="MK893" s="25"/>
      <c r="ML893" s="25"/>
      <c r="MM893" s="25"/>
      <c r="MN893" s="25"/>
      <c r="MO893" s="25"/>
      <c r="MP893" s="25"/>
      <c r="MQ893" s="25"/>
      <c r="MR893" s="25"/>
      <c r="MS893" s="25"/>
      <c r="MT893" s="25"/>
      <c r="MU893" s="25"/>
      <c r="MV893" s="25"/>
      <c r="MW893" s="25"/>
      <c r="MX893" s="25"/>
      <c r="MY893" s="25"/>
      <c r="MZ893" s="25"/>
      <c r="NA893" s="25"/>
      <c r="NB893" s="25"/>
      <c r="NC893" s="25"/>
      <c r="ND893" s="25"/>
      <c r="NE893" s="25"/>
      <c r="NF893" s="25"/>
      <c r="NG893" s="25"/>
      <c r="NH893" s="25"/>
      <c r="NI893" s="25"/>
      <c r="NJ893" s="25"/>
      <c r="NK893" s="25"/>
      <c r="NL893" s="25"/>
      <c r="NM893" s="25"/>
      <c r="NN893" s="25"/>
      <c r="NO893" s="25"/>
      <c r="NP893" s="25"/>
      <c r="NQ893" s="25"/>
      <c r="NR893" s="25"/>
      <c r="NS893" s="25"/>
      <c r="NT893" s="25"/>
      <c r="NU893" s="25"/>
      <c r="NV893" s="25"/>
      <c r="NW893" s="25"/>
      <c r="NX893" s="25"/>
      <c r="NY893" s="25"/>
      <c r="NZ893" s="25"/>
      <c r="OA893" s="25"/>
      <c r="OB893" s="25"/>
      <c r="OC893" s="25"/>
      <c r="OD893" s="25"/>
      <c r="OE893" s="25"/>
      <c r="OF893" s="25"/>
      <c r="OG893" s="25"/>
      <c r="OH893" s="25"/>
      <c r="OI893" s="25"/>
      <c r="OJ893" s="25"/>
      <c r="OK893" s="25"/>
      <c r="OL893" s="25"/>
      <c r="OM893" s="25"/>
      <c r="ON893" s="25"/>
      <c r="OO893" s="25"/>
      <c r="OP893" s="25"/>
      <c r="OQ893" s="25"/>
      <c r="OR893" s="25"/>
      <c r="OS893" s="25"/>
      <c r="OT893" s="25"/>
      <c r="OU893" s="25"/>
      <c r="OV893" s="25"/>
      <c r="OW893" s="25"/>
      <c r="OX893" s="25"/>
      <c r="OY893" s="25"/>
      <c r="OZ893" s="25"/>
      <c r="PA893" s="25"/>
      <c r="PB893" s="25"/>
      <c r="PC893" s="25"/>
      <c r="PD893" s="25"/>
      <c r="PE893" s="25"/>
    </row>
    <row r="894" spans="1:42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  <c r="FZ894" s="25"/>
      <c r="GA894" s="25"/>
      <c r="GB894" s="25"/>
      <c r="GC894" s="25"/>
      <c r="GD894" s="25"/>
      <c r="GE894" s="25"/>
      <c r="GF894" s="25"/>
      <c r="GG894" s="25"/>
      <c r="GH894" s="25"/>
      <c r="GI894" s="25"/>
      <c r="GJ894" s="25"/>
      <c r="GK894" s="25"/>
      <c r="GL894" s="25"/>
      <c r="GM894" s="25"/>
      <c r="GN894" s="25"/>
      <c r="GO894" s="25"/>
      <c r="GP894" s="25"/>
      <c r="GQ894" s="25"/>
      <c r="GR894" s="25"/>
      <c r="GS894" s="25"/>
      <c r="GT894" s="25"/>
      <c r="GU894" s="25"/>
      <c r="GV894" s="25"/>
      <c r="GW894" s="25"/>
      <c r="GX894" s="25"/>
      <c r="GY894" s="25"/>
      <c r="GZ894" s="25"/>
      <c r="HA894" s="25"/>
      <c r="HB894" s="25"/>
      <c r="HC894" s="25"/>
      <c r="HD894" s="25"/>
      <c r="HE894" s="25"/>
      <c r="HF894" s="25"/>
      <c r="HG894" s="25"/>
      <c r="HH894" s="25"/>
      <c r="HI894" s="25"/>
      <c r="HJ894" s="25"/>
      <c r="HK894" s="25"/>
      <c r="HL894" s="25"/>
      <c r="HM894" s="25"/>
      <c r="HN894" s="25"/>
      <c r="HO894" s="25"/>
      <c r="HP894" s="25"/>
      <c r="HQ894" s="25"/>
      <c r="HR894" s="25"/>
      <c r="HS894" s="25"/>
      <c r="HT894" s="25"/>
      <c r="HU894" s="25"/>
      <c r="HV894" s="25"/>
      <c r="HW894" s="25"/>
      <c r="HX894" s="25"/>
      <c r="HY894" s="25"/>
      <c r="HZ894" s="25"/>
      <c r="IA894" s="25"/>
      <c r="IB894" s="25"/>
      <c r="IC894" s="25"/>
      <c r="ID894" s="25"/>
      <c r="IE894" s="25"/>
      <c r="IF894" s="25"/>
      <c r="IG894" s="25"/>
      <c r="IH894" s="25"/>
      <c r="II894" s="25"/>
      <c r="IJ894" s="25"/>
      <c r="IK894" s="25"/>
      <c r="IL894" s="25"/>
      <c r="IM894" s="25"/>
      <c r="IN894" s="25"/>
      <c r="IO894" s="25"/>
      <c r="IP894" s="25"/>
      <c r="IQ894" s="25"/>
      <c r="IR894" s="25"/>
      <c r="IS894" s="25"/>
      <c r="IT894" s="25"/>
      <c r="IU894" s="25"/>
      <c r="IV894" s="25"/>
      <c r="IW894" s="25"/>
      <c r="IX894" s="25"/>
      <c r="IY894" s="25"/>
      <c r="IZ894" s="25"/>
      <c r="JA894" s="25"/>
      <c r="JB894" s="25"/>
      <c r="JC894" s="25"/>
      <c r="JD894" s="25"/>
      <c r="JE894" s="25"/>
      <c r="JF894" s="25"/>
      <c r="JG894" s="25"/>
      <c r="JH894" s="25"/>
      <c r="JI894" s="25"/>
      <c r="JJ894" s="25"/>
      <c r="JK894" s="25"/>
      <c r="JL894" s="25"/>
      <c r="JM894" s="25"/>
      <c r="JN894" s="25"/>
      <c r="JO894" s="25"/>
      <c r="JP894" s="25"/>
      <c r="JQ894" s="25"/>
      <c r="JR894" s="25"/>
      <c r="JS894" s="25"/>
      <c r="JT894" s="25"/>
      <c r="JU894" s="25"/>
      <c r="JV894" s="25"/>
      <c r="JW894" s="25"/>
      <c r="JX894" s="25"/>
      <c r="JY894" s="25"/>
      <c r="JZ894" s="25"/>
      <c r="KA894" s="25"/>
      <c r="KB894" s="25"/>
      <c r="KC894" s="25"/>
      <c r="KD894" s="25"/>
      <c r="KE894" s="25"/>
      <c r="KF894" s="25"/>
      <c r="KG894" s="25"/>
      <c r="KH894" s="25"/>
      <c r="KI894" s="25"/>
      <c r="KJ894" s="25"/>
      <c r="KK894" s="25"/>
      <c r="KL894" s="25"/>
      <c r="KM894" s="25"/>
      <c r="KN894" s="25"/>
      <c r="KO894" s="25"/>
      <c r="KP894" s="25"/>
      <c r="KQ894" s="25"/>
      <c r="KR894" s="25"/>
      <c r="KS894" s="25"/>
      <c r="KT894" s="25"/>
      <c r="KU894" s="25"/>
      <c r="KV894" s="25"/>
      <c r="KW894" s="25"/>
      <c r="KX894" s="25"/>
      <c r="KY894" s="25"/>
      <c r="KZ894" s="25"/>
      <c r="LA894" s="25"/>
      <c r="LB894" s="25"/>
      <c r="LC894" s="25"/>
      <c r="LD894" s="25"/>
      <c r="LE894" s="25"/>
      <c r="LF894" s="25"/>
      <c r="LG894" s="25"/>
      <c r="LH894" s="25"/>
      <c r="LI894" s="25"/>
      <c r="LJ894" s="25"/>
      <c r="LK894" s="25"/>
      <c r="LL894" s="25"/>
      <c r="LM894" s="25"/>
      <c r="LN894" s="25"/>
      <c r="LO894" s="25"/>
      <c r="LP894" s="25"/>
      <c r="LQ894" s="25"/>
      <c r="LR894" s="25"/>
      <c r="LS894" s="25"/>
      <c r="LT894" s="25"/>
      <c r="LU894" s="25"/>
      <c r="LV894" s="25"/>
      <c r="LW894" s="25"/>
      <c r="LX894" s="25"/>
      <c r="LY894" s="25"/>
      <c r="LZ894" s="25"/>
      <c r="MA894" s="25"/>
      <c r="MB894" s="25"/>
      <c r="MC894" s="25"/>
      <c r="MD894" s="25"/>
      <c r="ME894" s="25"/>
      <c r="MF894" s="25"/>
      <c r="MG894" s="25"/>
      <c r="MH894" s="25"/>
      <c r="MI894" s="25"/>
      <c r="MJ894" s="25"/>
      <c r="MK894" s="25"/>
      <c r="ML894" s="25"/>
      <c r="MM894" s="25"/>
      <c r="MN894" s="25"/>
      <c r="MO894" s="25"/>
      <c r="MP894" s="25"/>
      <c r="MQ894" s="25"/>
      <c r="MR894" s="25"/>
      <c r="MS894" s="25"/>
      <c r="MT894" s="25"/>
      <c r="MU894" s="25"/>
      <c r="MV894" s="25"/>
      <c r="MW894" s="25"/>
      <c r="MX894" s="25"/>
      <c r="MY894" s="25"/>
      <c r="MZ894" s="25"/>
      <c r="NA894" s="25"/>
      <c r="NB894" s="25"/>
      <c r="NC894" s="25"/>
      <c r="ND894" s="25"/>
      <c r="NE894" s="25"/>
      <c r="NF894" s="25"/>
      <c r="NG894" s="25"/>
      <c r="NH894" s="25"/>
      <c r="NI894" s="25"/>
      <c r="NJ894" s="25"/>
      <c r="NK894" s="25"/>
      <c r="NL894" s="25"/>
      <c r="NM894" s="25"/>
      <c r="NN894" s="25"/>
      <c r="NO894" s="25"/>
      <c r="NP894" s="25"/>
      <c r="NQ894" s="25"/>
      <c r="NR894" s="25"/>
      <c r="NS894" s="25"/>
      <c r="NT894" s="25"/>
      <c r="NU894" s="25"/>
      <c r="NV894" s="25"/>
      <c r="NW894" s="25"/>
      <c r="NX894" s="25"/>
      <c r="NY894" s="25"/>
      <c r="NZ894" s="25"/>
      <c r="OA894" s="25"/>
      <c r="OB894" s="25"/>
      <c r="OC894" s="25"/>
      <c r="OD894" s="25"/>
      <c r="OE894" s="25"/>
      <c r="OF894" s="25"/>
      <c r="OG894" s="25"/>
      <c r="OH894" s="25"/>
      <c r="OI894" s="25"/>
      <c r="OJ894" s="25"/>
      <c r="OK894" s="25"/>
      <c r="OL894" s="25"/>
      <c r="OM894" s="25"/>
      <c r="ON894" s="25"/>
      <c r="OO894" s="25"/>
      <c r="OP894" s="25"/>
      <c r="OQ894" s="25"/>
      <c r="OR894" s="25"/>
      <c r="OS894" s="25"/>
      <c r="OT894" s="25"/>
      <c r="OU894" s="25"/>
      <c r="OV894" s="25"/>
      <c r="OW894" s="25"/>
      <c r="OX894" s="25"/>
      <c r="OY894" s="25"/>
      <c r="OZ894" s="25"/>
      <c r="PA894" s="25"/>
      <c r="PB894" s="25"/>
      <c r="PC894" s="25"/>
      <c r="PD894" s="25"/>
      <c r="PE894" s="25"/>
    </row>
    <row r="895" spans="1:42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  <c r="FL895" s="25"/>
      <c r="FM895" s="25"/>
      <c r="FN895" s="25"/>
      <c r="FO895" s="25"/>
      <c r="FP895" s="25"/>
      <c r="FQ895" s="25"/>
      <c r="FR895" s="25"/>
      <c r="FS895" s="25"/>
      <c r="FT895" s="25"/>
      <c r="FU895" s="25"/>
      <c r="FV895" s="25"/>
      <c r="FW895" s="25"/>
      <c r="FX895" s="25"/>
      <c r="FY895" s="25"/>
      <c r="FZ895" s="25"/>
      <c r="GA895" s="25"/>
      <c r="GB895" s="25"/>
      <c r="GC895" s="25"/>
      <c r="GD895" s="25"/>
      <c r="GE895" s="25"/>
      <c r="GF895" s="25"/>
      <c r="GG895" s="25"/>
      <c r="GH895" s="25"/>
      <c r="GI895" s="25"/>
      <c r="GJ895" s="25"/>
      <c r="GK895" s="25"/>
      <c r="GL895" s="25"/>
      <c r="GM895" s="25"/>
      <c r="GN895" s="25"/>
      <c r="GO895" s="25"/>
      <c r="GP895" s="25"/>
      <c r="GQ895" s="25"/>
      <c r="GR895" s="25"/>
      <c r="GS895" s="25"/>
      <c r="GT895" s="25"/>
      <c r="GU895" s="25"/>
      <c r="GV895" s="25"/>
      <c r="GW895" s="25"/>
      <c r="GX895" s="25"/>
      <c r="GY895" s="25"/>
      <c r="GZ895" s="25"/>
      <c r="HA895" s="25"/>
      <c r="HB895" s="25"/>
      <c r="HC895" s="25"/>
      <c r="HD895" s="25"/>
      <c r="HE895" s="25"/>
      <c r="HF895" s="25"/>
      <c r="HG895" s="25"/>
      <c r="HH895" s="25"/>
      <c r="HI895" s="25"/>
      <c r="HJ895" s="25"/>
      <c r="HK895" s="25"/>
      <c r="HL895" s="25"/>
      <c r="HM895" s="25"/>
      <c r="HN895" s="25"/>
      <c r="HO895" s="25"/>
      <c r="HP895" s="25"/>
      <c r="HQ895" s="25"/>
      <c r="HR895" s="25"/>
      <c r="HS895" s="25"/>
      <c r="HT895" s="25"/>
      <c r="HU895" s="25"/>
      <c r="HV895" s="25"/>
      <c r="HW895" s="25"/>
      <c r="HX895" s="25"/>
      <c r="HY895" s="25"/>
      <c r="HZ895" s="25"/>
      <c r="IA895" s="25"/>
      <c r="IB895" s="25"/>
      <c r="IC895" s="25"/>
      <c r="ID895" s="25"/>
      <c r="IE895" s="25"/>
      <c r="IF895" s="25"/>
      <c r="IG895" s="25"/>
      <c r="IH895" s="25"/>
      <c r="II895" s="25"/>
      <c r="IJ895" s="25"/>
      <c r="IK895" s="25"/>
      <c r="IL895" s="25"/>
      <c r="IM895" s="25"/>
      <c r="IN895" s="25"/>
      <c r="IO895" s="25"/>
      <c r="IP895" s="25"/>
      <c r="IQ895" s="25"/>
      <c r="IR895" s="25"/>
      <c r="IS895" s="25"/>
      <c r="IT895" s="25"/>
      <c r="IU895" s="25"/>
      <c r="IV895" s="25"/>
      <c r="IW895" s="25"/>
      <c r="IX895" s="25"/>
      <c r="IY895" s="25"/>
      <c r="IZ895" s="25"/>
      <c r="JA895" s="25"/>
      <c r="JB895" s="25"/>
      <c r="JC895" s="25"/>
      <c r="JD895" s="25"/>
      <c r="JE895" s="25"/>
      <c r="JF895" s="25"/>
      <c r="JG895" s="25"/>
      <c r="JH895" s="25"/>
      <c r="JI895" s="25"/>
      <c r="JJ895" s="25"/>
      <c r="JK895" s="25"/>
      <c r="JL895" s="25"/>
      <c r="JM895" s="25"/>
      <c r="JN895" s="25"/>
      <c r="JO895" s="25"/>
      <c r="JP895" s="25"/>
      <c r="JQ895" s="25"/>
      <c r="JR895" s="25"/>
      <c r="JS895" s="25"/>
      <c r="JT895" s="25"/>
      <c r="JU895" s="25"/>
      <c r="JV895" s="25"/>
      <c r="JW895" s="25"/>
      <c r="JX895" s="25"/>
      <c r="JY895" s="25"/>
      <c r="JZ895" s="25"/>
      <c r="KA895" s="25"/>
      <c r="KB895" s="25"/>
      <c r="KC895" s="25"/>
      <c r="KD895" s="25"/>
      <c r="KE895" s="25"/>
      <c r="KF895" s="25"/>
      <c r="KG895" s="25"/>
      <c r="KH895" s="25"/>
      <c r="KI895" s="25"/>
      <c r="KJ895" s="25"/>
      <c r="KK895" s="25"/>
      <c r="KL895" s="25"/>
      <c r="KM895" s="25"/>
      <c r="KN895" s="25"/>
      <c r="KO895" s="25"/>
      <c r="KP895" s="25"/>
      <c r="KQ895" s="25"/>
      <c r="KR895" s="25"/>
      <c r="KS895" s="25"/>
      <c r="KT895" s="25"/>
      <c r="KU895" s="25"/>
      <c r="KV895" s="25"/>
      <c r="KW895" s="25"/>
      <c r="KX895" s="25"/>
      <c r="KY895" s="25"/>
      <c r="KZ895" s="25"/>
      <c r="LA895" s="25"/>
      <c r="LB895" s="25"/>
      <c r="LC895" s="25"/>
      <c r="LD895" s="25"/>
      <c r="LE895" s="25"/>
      <c r="LF895" s="25"/>
      <c r="LG895" s="25"/>
      <c r="LH895" s="25"/>
      <c r="LI895" s="25"/>
      <c r="LJ895" s="25"/>
      <c r="LK895" s="25"/>
      <c r="LL895" s="25"/>
      <c r="LM895" s="25"/>
      <c r="LN895" s="25"/>
      <c r="LO895" s="25"/>
      <c r="LP895" s="25"/>
      <c r="LQ895" s="25"/>
      <c r="LR895" s="25"/>
      <c r="LS895" s="25"/>
      <c r="LT895" s="25"/>
      <c r="LU895" s="25"/>
      <c r="LV895" s="25"/>
      <c r="LW895" s="25"/>
      <c r="LX895" s="25"/>
      <c r="LY895" s="25"/>
      <c r="LZ895" s="25"/>
      <c r="MA895" s="25"/>
      <c r="MB895" s="25"/>
      <c r="MC895" s="25"/>
      <c r="MD895" s="25"/>
      <c r="ME895" s="25"/>
      <c r="MF895" s="25"/>
      <c r="MG895" s="25"/>
      <c r="MH895" s="25"/>
      <c r="MI895" s="25"/>
      <c r="MJ895" s="25"/>
      <c r="MK895" s="25"/>
      <c r="ML895" s="25"/>
      <c r="MM895" s="25"/>
      <c r="MN895" s="25"/>
      <c r="MO895" s="25"/>
      <c r="MP895" s="25"/>
      <c r="MQ895" s="25"/>
      <c r="MR895" s="25"/>
      <c r="MS895" s="25"/>
      <c r="MT895" s="25"/>
      <c r="MU895" s="25"/>
      <c r="MV895" s="25"/>
      <c r="MW895" s="25"/>
      <c r="MX895" s="25"/>
      <c r="MY895" s="25"/>
      <c r="MZ895" s="25"/>
      <c r="NA895" s="25"/>
      <c r="NB895" s="25"/>
      <c r="NC895" s="25"/>
      <c r="ND895" s="25"/>
      <c r="NE895" s="25"/>
      <c r="NF895" s="25"/>
      <c r="NG895" s="25"/>
      <c r="NH895" s="25"/>
      <c r="NI895" s="25"/>
      <c r="NJ895" s="25"/>
      <c r="NK895" s="25"/>
      <c r="NL895" s="25"/>
      <c r="NM895" s="25"/>
      <c r="NN895" s="25"/>
      <c r="NO895" s="25"/>
      <c r="NP895" s="25"/>
      <c r="NQ895" s="25"/>
      <c r="NR895" s="25"/>
      <c r="NS895" s="25"/>
      <c r="NT895" s="25"/>
      <c r="NU895" s="25"/>
      <c r="NV895" s="25"/>
      <c r="NW895" s="25"/>
      <c r="NX895" s="25"/>
      <c r="NY895" s="25"/>
      <c r="NZ895" s="25"/>
      <c r="OA895" s="25"/>
      <c r="OB895" s="25"/>
      <c r="OC895" s="25"/>
      <c r="OD895" s="25"/>
      <c r="OE895" s="25"/>
      <c r="OF895" s="25"/>
      <c r="OG895" s="25"/>
      <c r="OH895" s="25"/>
      <c r="OI895" s="25"/>
      <c r="OJ895" s="25"/>
      <c r="OK895" s="25"/>
      <c r="OL895" s="25"/>
      <c r="OM895" s="25"/>
      <c r="ON895" s="25"/>
      <c r="OO895" s="25"/>
      <c r="OP895" s="25"/>
      <c r="OQ895" s="25"/>
      <c r="OR895" s="25"/>
      <c r="OS895" s="25"/>
      <c r="OT895" s="25"/>
      <c r="OU895" s="25"/>
      <c r="OV895" s="25"/>
      <c r="OW895" s="25"/>
      <c r="OX895" s="25"/>
      <c r="OY895" s="25"/>
      <c r="OZ895" s="25"/>
      <c r="PA895" s="25"/>
      <c r="PB895" s="25"/>
      <c r="PC895" s="25"/>
      <c r="PD895" s="25"/>
      <c r="PE895" s="25"/>
    </row>
    <row r="896" spans="1:42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  <c r="FZ896" s="25"/>
      <c r="GA896" s="25"/>
      <c r="GB896" s="25"/>
      <c r="GC896" s="25"/>
      <c r="GD896" s="25"/>
      <c r="GE896" s="25"/>
      <c r="GF896" s="25"/>
      <c r="GG896" s="25"/>
      <c r="GH896" s="25"/>
      <c r="GI896" s="25"/>
      <c r="GJ896" s="25"/>
      <c r="GK896" s="25"/>
      <c r="GL896" s="25"/>
      <c r="GM896" s="25"/>
      <c r="GN896" s="25"/>
      <c r="GO896" s="25"/>
      <c r="GP896" s="25"/>
      <c r="GQ896" s="25"/>
      <c r="GR896" s="25"/>
      <c r="GS896" s="25"/>
      <c r="GT896" s="25"/>
      <c r="GU896" s="25"/>
      <c r="GV896" s="25"/>
      <c r="GW896" s="25"/>
      <c r="GX896" s="25"/>
      <c r="GY896" s="25"/>
      <c r="GZ896" s="25"/>
      <c r="HA896" s="25"/>
      <c r="HB896" s="25"/>
      <c r="HC896" s="25"/>
      <c r="HD896" s="25"/>
      <c r="HE896" s="25"/>
      <c r="HF896" s="25"/>
      <c r="HG896" s="25"/>
      <c r="HH896" s="25"/>
      <c r="HI896" s="25"/>
      <c r="HJ896" s="25"/>
      <c r="HK896" s="25"/>
      <c r="HL896" s="25"/>
      <c r="HM896" s="25"/>
      <c r="HN896" s="25"/>
      <c r="HO896" s="25"/>
      <c r="HP896" s="25"/>
      <c r="HQ896" s="25"/>
      <c r="HR896" s="25"/>
      <c r="HS896" s="25"/>
      <c r="HT896" s="25"/>
      <c r="HU896" s="25"/>
      <c r="HV896" s="25"/>
      <c r="HW896" s="25"/>
      <c r="HX896" s="25"/>
      <c r="HY896" s="25"/>
      <c r="HZ896" s="25"/>
      <c r="IA896" s="25"/>
      <c r="IB896" s="25"/>
      <c r="IC896" s="25"/>
      <c r="ID896" s="25"/>
      <c r="IE896" s="25"/>
      <c r="IF896" s="25"/>
      <c r="IG896" s="25"/>
      <c r="IH896" s="25"/>
      <c r="II896" s="25"/>
      <c r="IJ896" s="25"/>
      <c r="IK896" s="25"/>
      <c r="IL896" s="25"/>
      <c r="IM896" s="25"/>
      <c r="IN896" s="25"/>
      <c r="IO896" s="25"/>
      <c r="IP896" s="25"/>
      <c r="IQ896" s="25"/>
      <c r="IR896" s="25"/>
      <c r="IS896" s="25"/>
      <c r="IT896" s="25"/>
      <c r="IU896" s="25"/>
      <c r="IV896" s="25"/>
      <c r="IW896" s="25"/>
      <c r="IX896" s="25"/>
      <c r="IY896" s="25"/>
      <c r="IZ896" s="25"/>
      <c r="JA896" s="25"/>
      <c r="JB896" s="25"/>
      <c r="JC896" s="25"/>
      <c r="JD896" s="25"/>
      <c r="JE896" s="25"/>
      <c r="JF896" s="25"/>
      <c r="JG896" s="25"/>
      <c r="JH896" s="25"/>
      <c r="JI896" s="25"/>
      <c r="JJ896" s="25"/>
      <c r="JK896" s="25"/>
      <c r="JL896" s="25"/>
      <c r="JM896" s="25"/>
      <c r="JN896" s="25"/>
      <c r="JO896" s="25"/>
      <c r="JP896" s="25"/>
      <c r="JQ896" s="25"/>
      <c r="JR896" s="25"/>
      <c r="JS896" s="25"/>
      <c r="JT896" s="25"/>
      <c r="JU896" s="25"/>
      <c r="JV896" s="25"/>
      <c r="JW896" s="25"/>
      <c r="JX896" s="25"/>
      <c r="JY896" s="25"/>
      <c r="JZ896" s="25"/>
      <c r="KA896" s="25"/>
      <c r="KB896" s="25"/>
      <c r="KC896" s="25"/>
      <c r="KD896" s="25"/>
      <c r="KE896" s="25"/>
      <c r="KF896" s="25"/>
      <c r="KG896" s="25"/>
      <c r="KH896" s="25"/>
      <c r="KI896" s="25"/>
      <c r="KJ896" s="25"/>
      <c r="KK896" s="25"/>
      <c r="KL896" s="25"/>
      <c r="KM896" s="25"/>
      <c r="KN896" s="25"/>
      <c r="KO896" s="25"/>
      <c r="KP896" s="25"/>
      <c r="KQ896" s="25"/>
      <c r="KR896" s="25"/>
      <c r="KS896" s="25"/>
      <c r="KT896" s="25"/>
      <c r="KU896" s="25"/>
      <c r="KV896" s="25"/>
      <c r="KW896" s="25"/>
      <c r="KX896" s="25"/>
      <c r="KY896" s="25"/>
      <c r="KZ896" s="25"/>
      <c r="LA896" s="25"/>
      <c r="LB896" s="25"/>
      <c r="LC896" s="25"/>
      <c r="LD896" s="25"/>
      <c r="LE896" s="25"/>
      <c r="LF896" s="25"/>
      <c r="LG896" s="25"/>
      <c r="LH896" s="25"/>
      <c r="LI896" s="25"/>
      <c r="LJ896" s="25"/>
      <c r="LK896" s="25"/>
      <c r="LL896" s="25"/>
      <c r="LM896" s="25"/>
      <c r="LN896" s="25"/>
      <c r="LO896" s="25"/>
      <c r="LP896" s="25"/>
      <c r="LQ896" s="25"/>
      <c r="LR896" s="25"/>
      <c r="LS896" s="25"/>
      <c r="LT896" s="25"/>
      <c r="LU896" s="25"/>
      <c r="LV896" s="25"/>
      <c r="LW896" s="25"/>
      <c r="LX896" s="25"/>
      <c r="LY896" s="25"/>
      <c r="LZ896" s="25"/>
      <c r="MA896" s="25"/>
      <c r="MB896" s="25"/>
      <c r="MC896" s="25"/>
      <c r="MD896" s="25"/>
      <c r="ME896" s="25"/>
      <c r="MF896" s="25"/>
      <c r="MG896" s="25"/>
      <c r="MH896" s="25"/>
      <c r="MI896" s="25"/>
      <c r="MJ896" s="25"/>
      <c r="MK896" s="25"/>
      <c r="ML896" s="25"/>
      <c r="MM896" s="25"/>
      <c r="MN896" s="25"/>
      <c r="MO896" s="25"/>
      <c r="MP896" s="25"/>
      <c r="MQ896" s="25"/>
      <c r="MR896" s="25"/>
      <c r="MS896" s="25"/>
      <c r="MT896" s="25"/>
      <c r="MU896" s="25"/>
      <c r="MV896" s="25"/>
      <c r="MW896" s="25"/>
      <c r="MX896" s="25"/>
      <c r="MY896" s="25"/>
      <c r="MZ896" s="25"/>
      <c r="NA896" s="25"/>
      <c r="NB896" s="25"/>
      <c r="NC896" s="25"/>
      <c r="ND896" s="25"/>
      <c r="NE896" s="25"/>
      <c r="NF896" s="25"/>
      <c r="NG896" s="25"/>
      <c r="NH896" s="25"/>
      <c r="NI896" s="25"/>
      <c r="NJ896" s="25"/>
      <c r="NK896" s="25"/>
      <c r="NL896" s="25"/>
      <c r="NM896" s="25"/>
      <c r="NN896" s="25"/>
      <c r="NO896" s="25"/>
      <c r="NP896" s="25"/>
      <c r="NQ896" s="25"/>
      <c r="NR896" s="25"/>
      <c r="NS896" s="25"/>
      <c r="NT896" s="25"/>
      <c r="NU896" s="25"/>
      <c r="NV896" s="25"/>
      <c r="NW896" s="25"/>
      <c r="NX896" s="25"/>
      <c r="NY896" s="25"/>
      <c r="NZ896" s="25"/>
      <c r="OA896" s="25"/>
      <c r="OB896" s="25"/>
      <c r="OC896" s="25"/>
      <c r="OD896" s="25"/>
      <c r="OE896" s="25"/>
      <c r="OF896" s="25"/>
      <c r="OG896" s="25"/>
      <c r="OH896" s="25"/>
      <c r="OI896" s="25"/>
      <c r="OJ896" s="25"/>
      <c r="OK896" s="25"/>
      <c r="OL896" s="25"/>
      <c r="OM896" s="25"/>
      <c r="ON896" s="25"/>
      <c r="OO896" s="25"/>
      <c r="OP896" s="25"/>
      <c r="OQ896" s="25"/>
      <c r="OR896" s="25"/>
      <c r="OS896" s="25"/>
      <c r="OT896" s="25"/>
      <c r="OU896" s="25"/>
      <c r="OV896" s="25"/>
      <c r="OW896" s="25"/>
      <c r="OX896" s="25"/>
      <c r="OY896" s="25"/>
      <c r="OZ896" s="25"/>
      <c r="PA896" s="25"/>
      <c r="PB896" s="25"/>
      <c r="PC896" s="25"/>
      <c r="PD896" s="25"/>
      <c r="PE896" s="25"/>
    </row>
    <row r="897" spans="1:42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  <c r="FL897" s="25"/>
      <c r="FM897" s="25"/>
      <c r="FN897" s="25"/>
      <c r="FO897" s="25"/>
      <c r="FP897" s="25"/>
      <c r="FQ897" s="25"/>
      <c r="FR897" s="25"/>
      <c r="FS897" s="25"/>
      <c r="FT897" s="25"/>
      <c r="FU897" s="25"/>
      <c r="FV897" s="25"/>
      <c r="FW897" s="25"/>
      <c r="FX897" s="25"/>
      <c r="FY897" s="25"/>
      <c r="FZ897" s="25"/>
      <c r="GA897" s="25"/>
      <c r="GB897" s="25"/>
      <c r="GC897" s="25"/>
      <c r="GD897" s="25"/>
      <c r="GE897" s="25"/>
      <c r="GF897" s="25"/>
      <c r="GG897" s="25"/>
      <c r="GH897" s="25"/>
      <c r="GI897" s="25"/>
      <c r="GJ897" s="25"/>
      <c r="GK897" s="25"/>
      <c r="GL897" s="25"/>
      <c r="GM897" s="25"/>
      <c r="GN897" s="25"/>
      <c r="GO897" s="25"/>
      <c r="GP897" s="25"/>
      <c r="GQ897" s="25"/>
      <c r="GR897" s="25"/>
      <c r="GS897" s="25"/>
      <c r="GT897" s="25"/>
      <c r="GU897" s="25"/>
      <c r="GV897" s="25"/>
      <c r="GW897" s="25"/>
      <c r="GX897" s="25"/>
      <c r="GY897" s="25"/>
      <c r="GZ897" s="25"/>
      <c r="HA897" s="25"/>
      <c r="HB897" s="25"/>
      <c r="HC897" s="25"/>
      <c r="HD897" s="25"/>
      <c r="HE897" s="25"/>
      <c r="HF897" s="25"/>
      <c r="HG897" s="25"/>
      <c r="HH897" s="25"/>
      <c r="HI897" s="25"/>
      <c r="HJ897" s="25"/>
      <c r="HK897" s="25"/>
      <c r="HL897" s="25"/>
      <c r="HM897" s="25"/>
      <c r="HN897" s="25"/>
      <c r="HO897" s="25"/>
      <c r="HP897" s="25"/>
      <c r="HQ897" s="25"/>
      <c r="HR897" s="25"/>
      <c r="HS897" s="25"/>
      <c r="HT897" s="25"/>
      <c r="HU897" s="25"/>
      <c r="HV897" s="25"/>
      <c r="HW897" s="25"/>
      <c r="HX897" s="25"/>
      <c r="HY897" s="25"/>
      <c r="HZ897" s="25"/>
      <c r="IA897" s="25"/>
      <c r="IB897" s="25"/>
      <c r="IC897" s="25"/>
      <c r="ID897" s="25"/>
      <c r="IE897" s="25"/>
      <c r="IF897" s="25"/>
      <c r="IG897" s="25"/>
      <c r="IH897" s="25"/>
      <c r="II897" s="25"/>
      <c r="IJ897" s="25"/>
      <c r="IK897" s="25"/>
      <c r="IL897" s="25"/>
      <c r="IM897" s="25"/>
      <c r="IN897" s="25"/>
      <c r="IO897" s="25"/>
      <c r="IP897" s="25"/>
      <c r="IQ897" s="25"/>
      <c r="IR897" s="25"/>
      <c r="IS897" s="25"/>
      <c r="IT897" s="25"/>
      <c r="IU897" s="25"/>
      <c r="IV897" s="25"/>
      <c r="IW897" s="25"/>
      <c r="IX897" s="25"/>
      <c r="IY897" s="25"/>
      <c r="IZ897" s="25"/>
      <c r="JA897" s="25"/>
      <c r="JB897" s="25"/>
      <c r="JC897" s="25"/>
      <c r="JD897" s="25"/>
      <c r="JE897" s="25"/>
      <c r="JF897" s="25"/>
      <c r="JG897" s="25"/>
      <c r="JH897" s="25"/>
      <c r="JI897" s="25"/>
      <c r="JJ897" s="25"/>
      <c r="JK897" s="25"/>
      <c r="JL897" s="25"/>
      <c r="JM897" s="25"/>
      <c r="JN897" s="25"/>
      <c r="JO897" s="25"/>
      <c r="JP897" s="25"/>
      <c r="JQ897" s="25"/>
      <c r="JR897" s="25"/>
      <c r="JS897" s="25"/>
      <c r="JT897" s="25"/>
      <c r="JU897" s="25"/>
      <c r="JV897" s="25"/>
      <c r="JW897" s="25"/>
      <c r="JX897" s="25"/>
      <c r="JY897" s="25"/>
      <c r="JZ897" s="25"/>
      <c r="KA897" s="25"/>
      <c r="KB897" s="25"/>
      <c r="KC897" s="25"/>
      <c r="KD897" s="25"/>
      <c r="KE897" s="25"/>
      <c r="KF897" s="25"/>
      <c r="KG897" s="25"/>
      <c r="KH897" s="25"/>
      <c r="KI897" s="25"/>
      <c r="KJ897" s="25"/>
      <c r="KK897" s="25"/>
      <c r="KL897" s="25"/>
      <c r="KM897" s="25"/>
      <c r="KN897" s="25"/>
      <c r="KO897" s="25"/>
      <c r="KP897" s="25"/>
      <c r="KQ897" s="25"/>
      <c r="KR897" s="25"/>
      <c r="KS897" s="25"/>
      <c r="KT897" s="25"/>
      <c r="KU897" s="25"/>
      <c r="KV897" s="25"/>
      <c r="KW897" s="25"/>
      <c r="KX897" s="25"/>
      <c r="KY897" s="25"/>
      <c r="KZ897" s="25"/>
      <c r="LA897" s="25"/>
      <c r="LB897" s="25"/>
      <c r="LC897" s="25"/>
      <c r="LD897" s="25"/>
      <c r="LE897" s="25"/>
      <c r="LF897" s="25"/>
      <c r="LG897" s="25"/>
      <c r="LH897" s="25"/>
      <c r="LI897" s="25"/>
      <c r="LJ897" s="25"/>
      <c r="LK897" s="25"/>
      <c r="LL897" s="25"/>
      <c r="LM897" s="25"/>
      <c r="LN897" s="25"/>
      <c r="LO897" s="25"/>
      <c r="LP897" s="25"/>
      <c r="LQ897" s="25"/>
      <c r="LR897" s="25"/>
      <c r="LS897" s="25"/>
      <c r="LT897" s="25"/>
      <c r="LU897" s="25"/>
      <c r="LV897" s="25"/>
      <c r="LW897" s="25"/>
      <c r="LX897" s="25"/>
      <c r="LY897" s="25"/>
      <c r="LZ897" s="25"/>
      <c r="MA897" s="25"/>
      <c r="MB897" s="25"/>
      <c r="MC897" s="25"/>
      <c r="MD897" s="25"/>
      <c r="ME897" s="25"/>
      <c r="MF897" s="25"/>
      <c r="MG897" s="25"/>
      <c r="MH897" s="25"/>
      <c r="MI897" s="25"/>
      <c r="MJ897" s="25"/>
      <c r="MK897" s="25"/>
      <c r="ML897" s="25"/>
      <c r="MM897" s="25"/>
      <c r="MN897" s="25"/>
      <c r="MO897" s="25"/>
      <c r="MP897" s="25"/>
      <c r="MQ897" s="25"/>
      <c r="MR897" s="25"/>
      <c r="MS897" s="25"/>
      <c r="MT897" s="25"/>
      <c r="MU897" s="25"/>
      <c r="MV897" s="25"/>
      <c r="MW897" s="25"/>
      <c r="MX897" s="25"/>
      <c r="MY897" s="25"/>
      <c r="MZ897" s="25"/>
      <c r="NA897" s="25"/>
      <c r="NB897" s="25"/>
      <c r="NC897" s="25"/>
      <c r="ND897" s="25"/>
      <c r="NE897" s="25"/>
      <c r="NF897" s="25"/>
      <c r="NG897" s="25"/>
      <c r="NH897" s="25"/>
      <c r="NI897" s="25"/>
      <c r="NJ897" s="25"/>
      <c r="NK897" s="25"/>
      <c r="NL897" s="25"/>
      <c r="NM897" s="25"/>
      <c r="NN897" s="25"/>
      <c r="NO897" s="25"/>
      <c r="NP897" s="25"/>
      <c r="NQ897" s="25"/>
      <c r="NR897" s="25"/>
      <c r="NS897" s="25"/>
      <c r="NT897" s="25"/>
      <c r="NU897" s="25"/>
      <c r="NV897" s="25"/>
      <c r="NW897" s="25"/>
      <c r="NX897" s="25"/>
      <c r="NY897" s="25"/>
      <c r="NZ897" s="25"/>
      <c r="OA897" s="25"/>
      <c r="OB897" s="25"/>
      <c r="OC897" s="25"/>
      <c r="OD897" s="25"/>
      <c r="OE897" s="25"/>
      <c r="OF897" s="25"/>
      <c r="OG897" s="25"/>
      <c r="OH897" s="25"/>
      <c r="OI897" s="25"/>
      <c r="OJ897" s="25"/>
      <c r="OK897" s="25"/>
      <c r="OL897" s="25"/>
      <c r="OM897" s="25"/>
      <c r="ON897" s="25"/>
      <c r="OO897" s="25"/>
      <c r="OP897" s="25"/>
      <c r="OQ897" s="25"/>
      <c r="OR897" s="25"/>
      <c r="OS897" s="25"/>
      <c r="OT897" s="25"/>
      <c r="OU897" s="25"/>
      <c r="OV897" s="25"/>
      <c r="OW897" s="25"/>
      <c r="OX897" s="25"/>
      <c r="OY897" s="25"/>
      <c r="OZ897" s="25"/>
      <c r="PA897" s="25"/>
      <c r="PB897" s="25"/>
      <c r="PC897" s="25"/>
      <c r="PD897" s="25"/>
      <c r="PE897" s="25"/>
    </row>
    <row r="898" spans="1:42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  <c r="FZ898" s="25"/>
      <c r="GA898" s="25"/>
      <c r="GB898" s="25"/>
      <c r="GC898" s="25"/>
      <c r="GD898" s="25"/>
      <c r="GE898" s="25"/>
      <c r="GF898" s="25"/>
      <c r="GG898" s="25"/>
      <c r="GH898" s="25"/>
      <c r="GI898" s="25"/>
      <c r="GJ898" s="25"/>
      <c r="GK898" s="25"/>
      <c r="GL898" s="25"/>
      <c r="GM898" s="25"/>
      <c r="GN898" s="25"/>
      <c r="GO898" s="25"/>
      <c r="GP898" s="25"/>
      <c r="GQ898" s="25"/>
      <c r="GR898" s="25"/>
      <c r="GS898" s="25"/>
      <c r="GT898" s="25"/>
      <c r="GU898" s="25"/>
      <c r="GV898" s="25"/>
      <c r="GW898" s="25"/>
      <c r="GX898" s="25"/>
      <c r="GY898" s="25"/>
      <c r="GZ898" s="25"/>
      <c r="HA898" s="25"/>
      <c r="HB898" s="25"/>
      <c r="HC898" s="25"/>
      <c r="HD898" s="25"/>
      <c r="HE898" s="25"/>
      <c r="HF898" s="25"/>
      <c r="HG898" s="25"/>
      <c r="HH898" s="25"/>
      <c r="HI898" s="25"/>
      <c r="HJ898" s="25"/>
      <c r="HK898" s="25"/>
      <c r="HL898" s="25"/>
      <c r="HM898" s="25"/>
      <c r="HN898" s="25"/>
      <c r="HO898" s="25"/>
      <c r="HP898" s="25"/>
      <c r="HQ898" s="25"/>
      <c r="HR898" s="25"/>
      <c r="HS898" s="25"/>
      <c r="HT898" s="25"/>
      <c r="HU898" s="25"/>
      <c r="HV898" s="25"/>
      <c r="HW898" s="25"/>
      <c r="HX898" s="25"/>
      <c r="HY898" s="25"/>
      <c r="HZ898" s="25"/>
      <c r="IA898" s="25"/>
      <c r="IB898" s="25"/>
      <c r="IC898" s="25"/>
      <c r="ID898" s="25"/>
      <c r="IE898" s="25"/>
      <c r="IF898" s="25"/>
      <c r="IG898" s="25"/>
      <c r="IH898" s="25"/>
      <c r="II898" s="25"/>
      <c r="IJ898" s="25"/>
      <c r="IK898" s="25"/>
      <c r="IL898" s="25"/>
      <c r="IM898" s="25"/>
      <c r="IN898" s="25"/>
      <c r="IO898" s="25"/>
      <c r="IP898" s="25"/>
      <c r="IQ898" s="25"/>
      <c r="IR898" s="25"/>
      <c r="IS898" s="25"/>
      <c r="IT898" s="25"/>
      <c r="IU898" s="25"/>
      <c r="IV898" s="25"/>
      <c r="IW898" s="25"/>
      <c r="IX898" s="25"/>
      <c r="IY898" s="25"/>
      <c r="IZ898" s="25"/>
      <c r="JA898" s="25"/>
      <c r="JB898" s="25"/>
      <c r="JC898" s="25"/>
      <c r="JD898" s="25"/>
      <c r="JE898" s="25"/>
      <c r="JF898" s="25"/>
      <c r="JG898" s="25"/>
      <c r="JH898" s="25"/>
      <c r="JI898" s="25"/>
      <c r="JJ898" s="25"/>
      <c r="JK898" s="25"/>
      <c r="JL898" s="25"/>
      <c r="JM898" s="25"/>
      <c r="JN898" s="25"/>
      <c r="JO898" s="25"/>
      <c r="JP898" s="25"/>
      <c r="JQ898" s="25"/>
      <c r="JR898" s="25"/>
      <c r="JS898" s="25"/>
      <c r="JT898" s="25"/>
      <c r="JU898" s="25"/>
      <c r="JV898" s="25"/>
      <c r="JW898" s="25"/>
      <c r="JX898" s="25"/>
      <c r="JY898" s="25"/>
      <c r="JZ898" s="25"/>
      <c r="KA898" s="25"/>
      <c r="KB898" s="25"/>
      <c r="KC898" s="25"/>
      <c r="KD898" s="25"/>
      <c r="KE898" s="25"/>
      <c r="KF898" s="25"/>
      <c r="KG898" s="25"/>
      <c r="KH898" s="25"/>
      <c r="KI898" s="25"/>
      <c r="KJ898" s="25"/>
      <c r="KK898" s="25"/>
      <c r="KL898" s="25"/>
      <c r="KM898" s="25"/>
      <c r="KN898" s="25"/>
      <c r="KO898" s="25"/>
      <c r="KP898" s="25"/>
      <c r="KQ898" s="25"/>
      <c r="KR898" s="25"/>
      <c r="KS898" s="25"/>
      <c r="KT898" s="25"/>
      <c r="KU898" s="25"/>
      <c r="KV898" s="25"/>
      <c r="KW898" s="25"/>
      <c r="KX898" s="25"/>
      <c r="KY898" s="25"/>
      <c r="KZ898" s="25"/>
      <c r="LA898" s="25"/>
      <c r="LB898" s="25"/>
      <c r="LC898" s="25"/>
      <c r="LD898" s="25"/>
      <c r="LE898" s="25"/>
      <c r="LF898" s="25"/>
      <c r="LG898" s="25"/>
      <c r="LH898" s="25"/>
      <c r="LI898" s="25"/>
      <c r="LJ898" s="25"/>
      <c r="LK898" s="25"/>
      <c r="LL898" s="25"/>
      <c r="LM898" s="25"/>
      <c r="LN898" s="25"/>
      <c r="LO898" s="25"/>
      <c r="LP898" s="25"/>
      <c r="LQ898" s="25"/>
      <c r="LR898" s="25"/>
      <c r="LS898" s="25"/>
      <c r="LT898" s="25"/>
      <c r="LU898" s="25"/>
      <c r="LV898" s="25"/>
      <c r="LW898" s="25"/>
      <c r="LX898" s="25"/>
      <c r="LY898" s="25"/>
      <c r="LZ898" s="25"/>
      <c r="MA898" s="25"/>
      <c r="MB898" s="25"/>
      <c r="MC898" s="25"/>
      <c r="MD898" s="25"/>
      <c r="ME898" s="25"/>
      <c r="MF898" s="25"/>
      <c r="MG898" s="25"/>
      <c r="MH898" s="25"/>
      <c r="MI898" s="25"/>
      <c r="MJ898" s="25"/>
      <c r="MK898" s="25"/>
      <c r="ML898" s="25"/>
      <c r="MM898" s="25"/>
      <c r="MN898" s="25"/>
      <c r="MO898" s="25"/>
      <c r="MP898" s="25"/>
      <c r="MQ898" s="25"/>
      <c r="MR898" s="25"/>
      <c r="MS898" s="25"/>
      <c r="MT898" s="25"/>
      <c r="MU898" s="25"/>
      <c r="MV898" s="25"/>
      <c r="MW898" s="25"/>
      <c r="MX898" s="25"/>
      <c r="MY898" s="25"/>
      <c r="MZ898" s="25"/>
      <c r="NA898" s="25"/>
      <c r="NB898" s="25"/>
      <c r="NC898" s="25"/>
      <c r="ND898" s="25"/>
      <c r="NE898" s="25"/>
      <c r="NF898" s="25"/>
      <c r="NG898" s="25"/>
      <c r="NH898" s="25"/>
      <c r="NI898" s="25"/>
      <c r="NJ898" s="25"/>
      <c r="NK898" s="25"/>
      <c r="NL898" s="25"/>
      <c r="NM898" s="25"/>
      <c r="NN898" s="25"/>
      <c r="NO898" s="25"/>
      <c r="NP898" s="25"/>
      <c r="NQ898" s="25"/>
      <c r="NR898" s="25"/>
      <c r="NS898" s="25"/>
      <c r="NT898" s="25"/>
      <c r="NU898" s="25"/>
      <c r="NV898" s="25"/>
      <c r="NW898" s="25"/>
      <c r="NX898" s="25"/>
      <c r="NY898" s="25"/>
      <c r="NZ898" s="25"/>
      <c r="OA898" s="25"/>
      <c r="OB898" s="25"/>
      <c r="OC898" s="25"/>
      <c r="OD898" s="25"/>
      <c r="OE898" s="25"/>
      <c r="OF898" s="25"/>
      <c r="OG898" s="25"/>
      <c r="OH898" s="25"/>
      <c r="OI898" s="25"/>
      <c r="OJ898" s="25"/>
      <c r="OK898" s="25"/>
      <c r="OL898" s="25"/>
      <c r="OM898" s="25"/>
      <c r="ON898" s="25"/>
      <c r="OO898" s="25"/>
      <c r="OP898" s="25"/>
      <c r="OQ898" s="25"/>
      <c r="OR898" s="25"/>
      <c r="OS898" s="25"/>
      <c r="OT898" s="25"/>
      <c r="OU898" s="25"/>
      <c r="OV898" s="25"/>
      <c r="OW898" s="25"/>
      <c r="OX898" s="25"/>
      <c r="OY898" s="25"/>
      <c r="OZ898" s="25"/>
      <c r="PA898" s="25"/>
      <c r="PB898" s="25"/>
      <c r="PC898" s="25"/>
      <c r="PD898" s="25"/>
      <c r="PE898" s="25"/>
    </row>
    <row r="899" spans="1:42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  <c r="FZ899" s="25"/>
      <c r="GA899" s="25"/>
      <c r="GB899" s="25"/>
      <c r="GC899" s="25"/>
      <c r="GD899" s="25"/>
      <c r="GE899" s="25"/>
      <c r="GF899" s="25"/>
      <c r="GG899" s="25"/>
      <c r="GH899" s="25"/>
      <c r="GI899" s="25"/>
      <c r="GJ899" s="25"/>
      <c r="GK899" s="25"/>
      <c r="GL899" s="25"/>
      <c r="GM899" s="25"/>
      <c r="GN899" s="25"/>
      <c r="GO899" s="25"/>
      <c r="GP899" s="25"/>
      <c r="GQ899" s="25"/>
      <c r="GR899" s="25"/>
      <c r="GS899" s="25"/>
      <c r="GT899" s="25"/>
      <c r="GU899" s="25"/>
      <c r="GV899" s="25"/>
      <c r="GW899" s="25"/>
      <c r="GX899" s="25"/>
      <c r="GY899" s="25"/>
      <c r="GZ899" s="25"/>
      <c r="HA899" s="25"/>
      <c r="HB899" s="25"/>
      <c r="HC899" s="25"/>
      <c r="HD899" s="25"/>
      <c r="HE899" s="25"/>
      <c r="HF899" s="25"/>
      <c r="HG899" s="25"/>
      <c r="HH899" s="25"/>
      <c r="HI899" s="25"/>
      <c r="HJ899" s="25"/>
      <c r="HK899" s="25"/>
      <c r="HL899" s="25"/>
      <c r="HM899" s="25"/>
      <c r="HN899" s="25"/>
      <c r="HO899" s="25"/>
      <c r="HP899" s="25"/>
      <c r="HQ899" s="25"/>
      <c r="HR899" s="25"/>
      <c r="HS899" s="25"/>
      <c r="HT899" s="25"/>
      <c r="HU899" s="25"/>
      <c r="HV899" s="25"/>
      <c r="HW899" s="25"/>
      <c r="HX899" s="25"/>
      <c r="HY899" s="25"/>
      <c r="HZ899" s="25"/>
      <c r="IA899" s="25"/>
      <c r="IB899" s="25"/>
      <c r="IC899" s="25"/>
      <c r="ID899" s="25"/>
      <c r="IE899" s="25"/>
      <c r="IF899" s="25"/>
      <c r="IG899" s="25"/>
      <c r="IH899" s="25"/>
      <c r="II899" s="25"/>
      <c r="IJ899" s="25"/>
      <c r="IK899" s="25"/>
      <c r="IL899" s="25"/>
      <c r="IM899" s="25"/>
      <c r="IN899" s="25"/>
      <c r="IO899" s="25"/>
      <c r="IP899" s="25"/>
      <c r="IQ899" s="25"/>
      <c r="IR899" s="25"/>
      <c r="IS899" s="25"/>
      <c r="IT899" s="25"/>
      <c r="IU899" s="25"/>
      <c r="IV899" s="25"/>
      <c r="IW899" s="25"/>
      <c r="IX899" s="25"/>
      <c r="IY899" s="25"/>
      <c r="IZ899" s="25"/>
      <c r="JA899" s="25"/>
      <c r="JB899" s="25"/>
      <c r="JC899" s="25"/>
      <c r="JD899" s="25"/>
      <c r="JE899" s="25"/>
      <c r="JF899" s="25"/>
      <c r="JG899" s="25"/>
      <c r="JH899" s="25"/>
      <c r="JI899" s="25"/>
      <c r="JJ899" s="25"/>
      <c r="JK899" s="25"/>
      <c r="JL899" s="25"/>
      <c r="JM899" s="25"/>
      <c r="JN899" s="25"/>
      <c r="JO899" s="25"/>
      <c r="JP899" s="25"/>
      <c r="JQ899" s="25"/>
      <c r="JR899" s="25"/>
      <c r="JS899" s="25"/>
      <c r="JT899" s="25"/>
      <c r="JU899" s="25"/>
      <c r="JV899" s="25"/>
      <c r="JW899" s="25"/>
      <c r="JX899" s="25"/>
      <c r="JY899" s="25"/>
      <c r="JZ899" s="25"/>
      <c r="KA899" s="25"/>
      <c r="KB899" s="25"/>
      <c r="KC899" s="25"/>
      <c r="KD899" s="25"/>
      <c r="KE899" s="25"/>
      <c r="KF899" s="25"/>
      <c r="KG899" s="25"/>
      <c r="KH899" s="25"/>
      <c r="KI899" s="25"/>
      <c r="KJ899" s="25"/>
      <c r="KK899" s="25"/>
      <c r="KL899" s="25"/>
      <c r="KM899" s="25"/>
      <c r="KN899" s="25"/>
      <c r="KO899" s="25"/>
      <c r="KP899" s="25"/>
      <c r="KQ899" s="25"/>
      <c r="KR899" s="25"/>
      <c r="KS899" s="25"/>
      <c r="KT899" s="25"/>
      <c r="KU899" s="25"/>
      <c r="KV899" s="25"/>
      <c r="KW899" s="25"/>
      <c r="KX899" s="25"/>
      <c r="KY899" s="25"/>
      <c r="KZ899" s="25"/>
      <c r="LA899" s="25"/>
      <c r="LB899" s="25"/>
      <c r="LC899" s="25"/>
      <c r="LD899" s="25"/>
      <c r="LE899" s="25"/>
      <c r="LF899" s="25"/>
      <c r="LG899" s="25"/>
      <c r="LH899" s="25"/>
      <c r="LI899" s="25"/>
      <c r="LJ899" s="25"/>
      <c r="LK899" s="25"/>
      <c r="LL899" s="25"/>
      <c r="LM899" s="25"/>
      <c r="LN899" s="25"/>
      <c r="LO899" s="25"/>
      <c r="LP899" s="25"/>
      <c r="LQ899" s="25"/>
      <c r="LR899" s="25"/>
      <c r="LS899" s="25"/>
      <c r="LT899" s="25"/>
      <c r="LU899" s="25"/>
      <c r="LV899" s="25"/>
      <c r="LW899" s="25"/>
      <c r="LX899" s="25"/>
      <c r="LY899" s="25"/>
      <c r="LZ899" s="25"/>
      <c r="MA899" s="25"/>
      <c r="MB899" s="25"/>
      <c r="MC899" s="25"/>
      <c r="MD899" s="25"/>
      <c r="ME899" s="25"/>
      <c r="MF899" s="25"/>
      <c r="MG899" s="25"/>
      <c r="MH899" s="25"/>
      <c r="MI899" s="25"/>
      <c r="MJ899" s="25"/>
      <c r="MK899" s="25"/>
      <c r="ML899" s="25"/>
      <c r="MM899" s="25"/>
      <c r="MN899" s="25"/>
      <c r="MO899" s="25"/>
      <c r="MP899" s="25"/>
      <c r="MQ899" s="25"/>
      <c r="MR899" s="25"/>
      <c r="MS899" s="25"/>
      <c r="MT899" s="25"/>
      <c r="MU899" s="25"/>
      <c r="MV899" s="25"/>
      <c r="MW899" s="25"/>
      <c r="MX899" s="25"/>
      <c r="MY899" s="25"/>
      <c r="MZ899" s="25"/>
      <c r="NA899" s="25"/>
      <c r="NB899" s="25"/>
      <c r="NC899" s="25"/>
      <c r="ND899" s="25"/>
      <c r="NE899" s="25"/>
      <c r="NF899" s="25"/>
      <c r="NG899" s="25"/>
      <c r="NH899" s="25"/>
      <c r="NI899" s="25"/>
      <c r="NJ899" s="25"/>
      <c r="NK899" s="25"/>
      <c r="NL899" s="25"/>
      <c r="NM899" s="25"/>
      <c r="NN899" s="25"/>
      <c r="NO899" s="25"/>
      <c r="NP899" s="25"/>
      <c r="NQ899" s="25"/>
      <c r="NR899" s="25"/>
      <c r="NS899" s="25"/>
      <c r="NT899" s="25"/>
      <c r="NU899" s="25"/>
      <c r="NV899" s="25"/>
      <c r="NW899" s="25"/>
      <c r="NX899" s="25"/>
      <c r="NY899" s="25"/>
      <c r="NZ899" s="25"/>
      <c r="OA899" s="25"/>
      <c r="OB899" s="25"/>
      <c r="OC899" s="25"/>
      <c r="OD899" s="25"/>
      <c r="OE899" s="25"/>
      <c r="OF899" s="25"/>
      <c r="OG899" s="25"/>
      <c r="OH899" s="25"/>
      <c r="OI899" s="25"/>
      <c r="OJ899" s="25"/>
      <c r="OK899" s="25"/>
      <c r="OL899" s="25"/>
      <c r="OM899" s="25"/>
      <c r="ON899" s="25"/>
      <c r="OO899" s="25"/>
      <c r="OP899" s="25"/>
      <c r="OQ899" s="25"/>
      <c r="OR899" s="25"/>
      <c r="OS899" s="25"/>
      <c r="OT899" s="25"/>
      <c r="OU899" s="25"/>
      <c r="OV899" s="25"/>
      <c r="OW899" s="25"/>
      <c r="OX899" s="25"/>
      <c r="OY899" s="25"/>
      <c r="OZ899" s="25"/>
      <c r="PA899" s="25"/>
      <c r="PB899" s="25"/>
      <c r="PC899" s="25"/>
      <c r="PD899" s="25"/>
      <c r="PE899" s="25"/>
    </row>
    <row r="900" spans="1:42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  <c r="IY900" s="25"/>
      <c r="IZ900" s="25"/>
      <c r="JA900" s="25"/>
      <c r="JB900" s="25"/>
      <c r="JC900" s="25"/>
      <c r="JD900" s="25"/>
      <c r="JE900" s="25"/>
      <c r="JF900" s="25"/>
      <c r="JG900" s="25"/>
      <c r="JH900" s="25"/>
      <c r="JI900" s="25"/>
      <c r="JJ900" s="25"/>
      <c r="JK900" s="25"/>
      <c r="JL900" s="25"/>
      <c r="JM900" s="25"/>
      <c r="JN900" s="25"/>
      <c r="JO900" s="25"/>
      <c r="JP900" s="25"/>
      <c r="JQ900" s="25"/>
      <c r="JR900" s="25"/>
      <c r="JS900" s="25"/>
      <c r="JT900" s="25"/>
      <c r="JU900" s="25"/>
      <c r="JV900" s="25"/>
      <c r="JW900" s="25"/>
      <c r="JX900" s="25"/>
      <c r="JY900" s="25"/>
      <c r="JZ900" s="25"/>
      <c r="KA900" s="25"/>
      <c r="KB900" s="25"/>
      <c r="KC900" s="25"/>
      <c r="KD900" s="25"/>
      <c r="KE900" s="25"/>
      <c r="KF900" s="25"/>
      <c r="KG900" s="25"/>
      <c r="KH900" s="25"/>
      <c r="KI900" s="25"/>
      <c r="KJ900" s="25"/>
      <c r="KK900" s="25"/>
      <c r="KL900" s="25"/>
      <c r="KM900" s="25"/>
      <c r="KN900" s="25"/>
      <c r="KO900" s="25"/>
      <c r="KP900" s="25"/>
      <c r="KQ900" s="25"/>
      <c r="KR900" s="25"/>
      <c r="KS900" s="25"/>
      <c r="KT900" s="25"/>
      <c r="KU900" s="25"/>
      <c r="KV900" s="25"/>
      <c r="KW900" s="25"/>
      <c r="KX900" s="25"/>
      <c r="KY900" s="25"/>
      <c r="KZ900" s="25"/>
      <c r="LA900" s="25"/>
      <c r="LB900" s="25"/>
      <c r="LC900" s="25"/>
      <c r="LD900" s="25"/>
      <c r="LE900" s="25"/>
      <c r="LF900" s="25"/>
      <c r="LG900" s="25"/>
      <c r="LH900" s="25"/>
      <c r="LI900" s="25"/>
      <c r="LJ900" s="25"/>
      <c r="LK900" s="25"/>
      <c r="LL900" s="25"/>
      <c r="LM900" s="25"/>
      <c r="LN900" s="25"/>
      <c r="LO900" s="25"/>
      <c r="LP900" s="25"/>
      <c r="LQ900" s="25"/>
      <c r="LR900" s="25"/>
      <c r="LS900" s="25"/>
      <c r="LT900" s="25"/>
      <c r="LU900" s="25"/>
      <c r="LV900" s="25"/>
      <c r="LW900" s="25"/>
      <c r="LX900" s="25"/>
      <c r="LY900" s="25"/>
      <c r="LZ900" s="25"/>
      <c r="MA900" s="25"/>
      <c r="MB900" s="25"/>
      <c r="MC900" s="25"/>
      <c r="MD900" s="25"/>
      <c r="ME900" s="25"/>
      <c r="MF900" s="25"/>
      <c r="MG900" s="25"/>
      <c r="MH900" s="25"/>
      <c r="MI900" s="25"/>
      <c r="MJ900" s="25"/>
      <c r="MK900" s="25"/>
      <c r="ML900" s="25"/>
      <c r="MM900" s="25"/>
      <c r="MN900" s="25"/>
      <c r="MO900" s="25"/>
      <c r="MP900" s="25"/>
      <c r="MQ900" s="25"/>
      <c r="MR900" s="25"/>
      <c r="MS900" s="25"/>
      <c r="MT900" s="25"/>
      <c r="MU900" s="25"/>
      <c r="MV900" s="25"/>
      <c r="MW900" s="25"/>
      <c r="MX900" s="25"/>
      <c r="MY900" s="25"/>
      <c r="MZ900" s="25"/>
      <c r="NA900" s="25"/>
      <c r="NB900" s="25"/>
      <c r="NC900" s="25"/>
      <c r="ND900" s="25"/>
      <c r="NE900" s="25"/>
      <c r="NF900" s="25"/>
      <c r="NG900" s="25"/>
      <c r="NH900" s="25"/>
      <c r="NI900" s="25"/>
      <c r="NJ900" s="25"/>
      <c r="NK900" s="25"/>
      <c r="NL900" s="25"/>
      <c r="NM900" s="25"/>
      <c r="NN900" s="25"/>
      <c r="NO900" s="25"/>
      <c r="NP900" s="25"/>
      <c r="NQ900" s="25"/>
      <c r="NR900" s="25"/>
      <c r="NS900" s="25"/>
      <c r="NT900" s="25"/>
      <c r="NU900" s="25"/>
      <c r="NV900" s="25"/>
      <c r="NW900" s="25"/>
      <c r="NX900" s="25"/>
      <c r="NY900" s="25"/>
      <c r="NZ900" s="25"/>
      <c r="OA900" s="25"/>
      <c r="OB900" s="25"/>
      <c r="OC900" s="25"/>
      <c r="OD900" s="25"/>
      <c r="OE900" s="25"/>
      <c r="OF900" s="25"/>
      <c r="OG900" s="25"/>
      <c r="OH900" s="25"/>
      <c r="OI900" s="25"/>
      <c r="OJ900" s="25"/>
      <c r="OK900" s="25"/>
      <c r="OL900" s="25"/>
      <c r="OM900" s="25"/>
      <c r="ON900" s="25"/>
      <c r="OO900" s="25"/>
      <c r="OP900" s="25"/>
      <c r="OQ900" s="25"/>
      <c r="OR900" s="25"/>
      <c r="OS900" s="25"/>
      <c r="OT900" s="25"/>
      <c r="OU900" s="25"/>
      <c r="OV900" s="25"/>
      <c r="OW900" s="25"/>
      <c r="OX900" s="25"/>
      <c r="OY900" s="25"/>
      <c r="OZ900" s="25"/>
      <c r="PA900" s="25"/>
      <c r="PB900" s="25"/>
      <c r="PC900" s="25"/>
      <c r="PD900" s="25"/>
      <c r="PE900" s="25"/>
    </row>
    <row r="901" spans="1:42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  <c r="FZ901" s="25"/>
      <c r="GA901" s="25"/>
      <c r="GB901" s="25"/>
      <c r="GC901" s="25"/>
      <c r="GD901" s="25"/>
      <c r="GE901" s="25"/>
      <c r="GF901" s="25"/>
      <c r="GG901" s="25"/>
      <c r="GH901" s="25"/>
      <c r="GI901" s="25"/>
      <c r="GJ901" s="25"/>
      <c r="GK901" s="25"/>
      <c r="GL901" s="25"/>
      <c r="GM901" s="25"/>
      <c r="GN901" s="25"/>
      <c r="GO901" s="25"/>
      <c r="GP901" s="25"/>
      <c r="GQ901" s="25"/>
      <c r="GR901" s="25"/>
      <c r="GS901" s="25"/>
      <c r="GT901" s="25"/>
      <c r="GU901" s="25"/>
      <c r="GV901" s="25"/>
      <c r="GW901" s="25"/>
      <c r="GX901" s="25"/>
      <c r="GY901" s="25"/>
      <c r="GZ901" s="25"/>
      <c r="HA901" s="25"/>
      <c r="HB901" s="25"/>
      <c r="HC901" s="25"/>
      <c r="HD901" s="25"/>
      <c r="HE901" s="25"/>
      <c r="HF901" s="25"/>
      <c r="HG901" s="25"/>
      <c r="HH901" s="25"/>
      <c r="HI901" s="25"/>
      <c r="HJ901" s="25"/>
      <c r="HK901" s="25"/>
      <c r="HL901" s="25"/>
      <c r="HM901" s="25"/>
      <c r="HN901" s="25"/>
      <c r="HO901" s="25"/>
      <c r="HP901" s="25"/>
      <c r="HQ901" s="25"/>
      <c r="HR901" s="25"/>
      <c r="HS901" s="25"/>
      <c r="HT901" s="25"/>
      <c r="HU901" s="25"/>
      <c r="HV901" s="25"/>
      <c r="HW901" s="25"/>
      <c r="HX901" s="25"/>
      <c r="HY901" s="25"/>
      <c r="HZ901" s="25"/>
      <c r="IA901" s="25"/>
      <c r="IB901" s="25"/>
      <c r="IC901" s="25"/>
      <c r="ID901" s="25"/>
      <c r="IE901" s="25"/>
      <c r="IF901" s="25"/>
      <c r="IG901" s="25"/>
      <c r="IH901" s="25"/>
      <c r="II901" s="25"/>
      <c r="IJ901" s="25"/>
      <c r="IK901" s="25"/>
      <c r="IL901" s="25"/>
      <c r="IM901" s="25"/>
      <c r="IN901" s="25"/>
      <c r="IO901" s="25"/>
      <c r="IP901" s="25"/>
      <c r="IQ901" s="25"/>
      <c r="IR901" s="25"/>
      <c r="IS901" s="25"/>
      <c r="IT901" s="25"/>
      <c r="IU901" s="25"/>
      <c r="IV901" s="25"/>
      <c r="IW901" s="25"/>
      <c r="IX901" s="25"/>
      <c r="IY901" s="25"/>
      <c r="IZ901" s="25"/>
      <c r="JA901" s="25"/>
      <c r="JB901" s="25"/>
      <c r="JC901" s="25"/>
      <c r="JD901" s="25"/>
      <c r="JE901" s="25"/>
      <c r="JF901" s="25"/>
      <c r="JG901" s="25"/>
      <c r="JH901" s="25"/>
      <c r="JI901" s="25"/>
      <c r="JJ901" s="25"/>
      <c r="JK901" s="25"/>
      <c r="JL901" s="25"/>
      <c r="JM901" s="25"/>
      <c r="JN901" s="25"/>
      <c r="JO901" s="25"/>
      <c r="JP901" s="25"/>
      <c r="JQ901" s="25"/>
      <c r="JR901" s="25"/>
      <c r="JS901" s="25"/>
      <c r="JT901" s="25"/>
      <c r="JU901" s="25"/>
      <c r="JV901" s="25"/>
      <c r="JW901" s="25"/>
      <c r="JX901" s="25"/>
      <c r="JY901" s="25"/>
      <c r="JZ901" s="25"/>
      <c r="KA901" s="25"/>
      <c r="KB901" s="25"/>
      <c r="KC901" s="25"/>
      <c r="KD901" s="25"/>
      <c r="KE901" s="25"/>
      <c r="KF901" s="25"/>
      <c r="KG901" s="25"/>
      <c r="KH901" s="25"/>
      <c r="KI901" s="25"/>
      <c r="KJ901" s="25"/>
      <c r="KK901" s="25"/>
      <c r="KL901" s="25"/>
      <c r="KM901" s="25"/>
      <c r="KN901" s="25"/>
      <c r="KO901" s="25"/>
      <c r="KP901" s="25"/>
      <c r="KQ901" s="25"/>
      <c r="KR901" s="25"/>
      <c r="KS901" s="25"/>
      <c r="KT901" s="25"/>
      <c r="KU901" s="25"/>
      <c r="KV901" s="25"/>
      <c r="KW901" s="25"/>
      <c r="KX901" s="25"/>
      <c r="KY901" s="25"/>
      <c r="KZ901" s="25"/>
      <c r="LA901" s="25"/>
      <c r="LB901" s="25"/>
      <c r="LC901" s="25"/>
      <c r="LD901" s="25"/>
      <c r="LE901" s="25"/>
      <c r="LF901" s="25"/>
      <c r="LG901" s="25"/>
      <c r="LH901" s="25"/>
      <c r="LI901" s="25"/>
      <c r="LJ901" s="25"/>
      <c r="LK901" s="25"/>
      <c r="LL901" s="25"/>
      <c r="LM901" s="25"/>
      <c r="LN901" s="25"/>
      <c r="LO901" s="25"/>
      <c r="LP901" s="25"/>
      <c r="LQ901" s="25"/>
      <c r="LR901" s="25"/>
      <c r="LS901" s="25"/>
      <c r="LT901" s="25"/>
      <c r="LU901" s="25"/>
      <c r="LV901" s="25"/>
      <c r="LW901" s="25"/>
      <c r="LX901" s="25"/>
      <c r="LY901" s="25"/>
      <c r="LZ901" s="25"/>
      <c r="MA901" s="25"/>
      <c r="MB901" s="25"/>
      <c r="MC901" s="25"/>
      <c r="MD901" s="25"/>
      <c r="ME901" s="25"/>
      <c r="MF901" s="25"/>
      <c r="MG901" s="25"/>
      <c r="MH901" s="25"/>
      <c r="MI901" s="25"/>
      <c r="MJ901" s="25"/>
      <c r="MK901" s="25"/>
      <c r="ML901" s="25"/>
      <c r="MM901" s="25"/>
      <c r="MN901" s="25"/>
      <c r="MO901" s="25"/>
      <c r="MP901" s="25"/>
      <c r="MQ901" s="25"/>
      <c r="MR901" s="25"/>
      <c r="MS901" s="25"/>
      <c r="MT901" s="25"/>
      <c r="MU901" s="25"/>
      <c r="MV901" s="25"/>
      <c r="MW901" s="25"/>
      <c r="MX901" s="25"/>
      <c r="MY901" s="25"/>
      <c r="MZ901" s="25"/>
      <c r="NA901" s="25"/>
      <c r="NB901" s="25"/>
      <c r="NC901" s="25"/>
      <c r="ND901" s="25"/>
      <c r="NE901" s="25"/>
      <c r="NF901" s="25"/>
      <c r="NG901" s="25"/>
      <c r="NH901" s="25"/>
      <c r="NI901" s="25"/>
      <c r="NJ901" s="25"/>
      <c r="NK901" s="25"/>
      <c r="NL901" s="25"/>
      <c r="NM901" s="25"/>
      <c r="NN901" s="25"/>
      <c r="NO901" s="25"/>
      <c r="NP901" s="25"/>
      <c r="NQ901" s="25"/>
      <c r="NR901" s="25"/>
      <c r="NS901" s="25"/>
      <c r="NT901" s="25"/>
      <c r="NU901" s="25"/>
      <c r="NV901" s="25"/>
      <c r="NW901" s="25"/>
      <c r="NX901" s="25"/>
      <c r="NY901" s="25"/>
      <c r="NZ901" s="25"/>
      <c r="OA901" s="25"/>
      <c r="OB901" s="25"/>
      <c r="OC901" s="25"/>
      <c r="OD901" s="25"/>
      <c r="OE901" s="25"/>
      <c r="OF901" s="25"/>
      <c r="OG901" s="25"/>
      <c r="OH901" s="25"/>
      <c r="OI901" s="25"/>
      <c r="OJ901" s="25"/>
      <c r="OK901" s="25"/>
      <c r="OL901" s="25"/>
      <c r="OM901" s="25"/>
      <c r="ON901" s="25"/>
      <c r="OO901" s="25"/>
      <c r="OP901" s="25"/>
      <c r="OQ901" s="25"/>
      <c r="OR901" s="25"/>
      <c r="OS901" s="25"/>
      <c r="OT901" s="25"/>
      <c r="OU901" s="25"/>
      <c r="OV901" s="25"/>
      <c r="OW901" s="25"/>
      <c r="OX901" s="25"/>
      <c r="OY901" s="25"/>
      <c r="OZ901" s="25"/>
      <c r="PA901" s="25"/>
      <c r="PB901" s="25"/>
      <c r="PC901" s="25"/>
      <c r="PD901" s="25"/>
      <c r="PE901" s="25"/>
    </row>
    <row r="902" spans="1:42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  <c r="IY902" s="25"/>
      <c r="IZ902" s="25"/>
      <c r="JA902" s="25"/>
      <c r="JB902" s="25"/>
      <c r="JC902" s="25"/>
      <c r="JD902" s="25"/>
      <c r="JE902" s="25"/>
      <c r="JF902" s="25"/>
      <c r="JG902" s="25"/>
      <c r="JH902" s="25"/>
      <c r="JI902" s="25"/>
      <c r="JJ902" s="25"/>
      <c r="JK902" s="25"/>
      <c r="JL902" s="25"/>
      <c r="JM902" s="25"/>
      <c r="JN902" s="25"/>
      <c r="JO902" s="25"/>
      <c r="JP902" s="25"/>
      <c r="JQ902" s="25"/>
      <c r="JR902" s="25"/>
      <c r="JS902" s="25"/>
      <c r="JT902" s="25"/>
      <c r="JU902" s="25"/>
      <c r="JV902" s="25"/>
      <c r="JW902" s="25"/>
      <c r="JX902" s="25"/>
      <c r="JY902" s="25"/>
      <c r="JZ902" s="25"/>
      <c r="KA902" s="25"/>
      <c r="KB902" s="25"/>
      <c r="KC902" s="25"/>
      <c r="KD902" s="25"/>
      <c r="KE902" s="25"/>
      <c r="KF902" s="25"/>
      <c r="KG902" s="25"/>
      <c r="KH902" s="25"/>
      <c r="KI902" s="25"/>
      <c r="KJ902" s="25"/>
      <c r="KK902" s="25"/>
      <c r="KL902" s="25"/>
      <c r="KM902" s="25"/>
      <c r="KN902" s="25"/>
      <c r="KO902" s="25"/>
      <c r="KP902" s="25"/>
      <c r="KQ902" s="25"/>
      <c r="KR902" s="25"/>
      <c r="KS902" s="25"/>
      <c r="KT902" s="25"/>
      <c r="KU902" s="25"/>
      <c r="KV902" s="25"/>
      <c r="KW902" s="25"/>
      <c r="KX902" s="25"/>
      <c r="KY902" s="25"/>
      <c r="KZ902" s="25"/>
      <c r="LA902" s="25"/>
      <c r="LB902" s="25"/>
      <c r="LC902" s="25"/>
      <c r="LD902" s="25"/>
      <c r="LE902" s="25"/>
      <c r="LF902" s="25"/>
      <c r="LG902" s="25"/>
      <c r="LH902" s="25"/>
      <c r="LI902" s="25"/>
      <c r="LJ902" s="25"/>
      <c r="LK902" s="25"/>
      <c r="LL902" s="25"/>
      <c r="LM902" s="25"/>
      <c r="LN902" s="25"/>
      <c r="LO902" s="25"/>
      <c r="LP902" s="25"/>
      <c r="LQ902" s="25"/>
      <c r="LR902" s="25"/>
      <c r="LS902" s="25"/>
      <c r="LT902" s="25"/>
      <c r="LU902" s="25"/>
      <c r="LV902" s="25"/>
      <c r="LW902" s="25"/>
      <c r="LX902" s="25"/>
      <c r="LY902" s="25"/>
      <c r="LZ902" s="25"/>
      <c r="MA902" s="25"/>
      <c r="MB902" s="25"/>
      <c r="MC902" s="25"/>
      <c r="MD902" s="25"/>
      <c r="ME902" s="25"/>
      <c r="MF902" s="25"/>
      <c r="MG902" s="25"/>
      <c r="MH902" s="25"/>
      <c r="MI902" s="25"/>
      <c r="MJ902" s="25"/>
      <c r="MK902" s="25"/>
      <c r="ML902" s="25"/>
      <c r="MM902" s="25"/>
      <c r="MN902" s="25"/>
      <c r="MO902" s="25"/>
      <c r="MP902" s="25"/>
      <c r="MQ902" s="25"/>
      <c r="MR902" s="25"/>
      <c r="MS902" s="25"/>
      <c r="MT902" s="25"/>
      <c r="MU902" s="25"/>
      <c r="MV902" s="25"/>
      <c r="MW902" s="25"/>
      <c r="MX902" s="25"/>
      <c r="MY902" s="25"/>
      <c r="MZ902" s="25"/>
      <c r="NA902" s="25"/>
      <c r="NB902" s="25"/>
      <c r="NC902" s="25"/>
      <c r="ND902" s="25"/>
      <c r="NE902" s="25"/>
      <c r="NF902" s="25"/>
      <c r="NG902" s="25"/>
      <c r="NH902" s="25"/>
      <c r="NI902" s="25"/>
      <c r="NJ902" s="25"/>
      <c r="NK902" s="25"/>
      <c r="NL902" s="25"/>
      <c r="NM902" s="25"/>
      <c r="NN902" s="25"/>
      <c r="NO902" s="25"/>
      <c r="NP902" s="25"/>
      <c r="NQ902" s="25"/>
      <c r="NR902" s="25"/>
      <c r="NS902" s="25"/>
      <c r="NT902" s="25"/>
      <c r="NU902" s="25"/>
      <c r="NV902" s="25"/>
      <c r="NW902" s="25"/>
      <c r="NX902" s="25"/>
      <c r="NY902" s="25"/>
      <c r="NZ902" s="25"/>
      <c r="OA902" s="25"/>
      <c r="OB902" s="25"/>
      <c r="OC902" s="25"/>
      <c r="OD902" s="25"/>
      <c r="OE902" s="25"/>
      <c r="OF902" s="25"/>
      <c r="OG902" s="25"/>
      <c r="OH902" s="25"/>
      <c r="OI902" s="25"/>
      <c r="OJ902" s="25"/>
      <c r="OK902" s="25"/>
      <c r="OL902" s="25"/>
      <c r="OM902" s="25"/>
      <c r="ON902" s="25"/>
      <c r="OO902" s="25"/>
      <c r="OP902" s="25"/>
      <c r="OQ902" s="25"/>
      <c r="OR902" s="25"/>
      <c r="OS902" s="25"/>
      <c r="OT902" s="25"/>
      <c r="OU902" s="25"/>
      <c r="OV902" s="25"/>
      <c r="OW902" s="25"/>
      <c r="OX902" s="25"/>
      <c r="OY902" s="25"/>
      <c r="OZ902" s="25"/>
      <c r="PA902" s="25"/>
      <c r="PB902" s="25"/>
      <c r="PC902" s="25"/>
      <c r="PD902" s="25"/>
      <c r="PE902" s="25"/>
    </row>
    <row r="903" spans="1:42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  <c r="FZ903" s="25"/>
      <c r="GA903" s="25"/>
      <c r="GB903" s="25"/>
      <c r="GC903" s="25"/>
      <c r="GD903" s="25"/>
      <c r="GE903" s="25"/>
      <c r="GF903" s="25"/>
      <c r="GG903" s="25"/>
      <c r="GH903" s="25"/>
      <c r="GI903" s="25"/>
      <c r="GJ903" s="25"/>
      <c r="GK903" s="25"/>
      <c r="GL903" s="25"/>
      <c r="GM903" s="25"/>
      <c r="GN903" s="25"/>
      <c r="GO903" s="25"/>
      <c r="GP903" s="25"/>
      <c r="GQ903" s="25"/>
      <c r="GR903" s="25"/>
      <c r="GS903" s="25"/>
      <c r="GT903" s="25"/>
      <c r="GU903" s="25"/>
      <c r="GV903" s="25"/>
      <c r="GW903" s="25"/>
      <c r="GX903" s="25"/>
      <c r="GY903" s="25"/>
      <c r="GZ903" s="25"/>
      <c r="HA903" s="25"/>
      <c r="HB903" s="25"/>
      <c r="HC903" s="25"/>
      <c r="HD903" s="25"/>
      <c r="HE903" s="25"/>
      <c r="HF903" s="25"/>
      <c r="HG903" s="25"/>
      <c r="HH903" s="25"/>
      <c r="HI903" s="25"/>
      <c r="HJ903" s="25"/>
      <c r="HK903" s="25"/>
      <c r="HL903" s="25"/>
      <c r="HM903" s="25"/>
      <c r="HN903" s="25"/>
      <c r="HO903" s="25"/>
      <c r="HP903" s="25"/>
      <c r="HQ903" s="25"/>
      <c r="HR903" s="25"/>
      <c r="HS903" s="25"/>
      <c r="HT903" s="25"/>
      <c r="HU903" s="25"/>
      <c r="HV903" s="25"/>
      <c r="HW903" s="25"/>
      <c r="HX903" s="25"/>
      <c r="HY903" s="25"/>
      <c r="HZ903" s="25"/>
      <c r="IA903" s="25"/>
      <c r="IB903" s="25"/>
      <c r="IC903" s="25"/>
      <c r="ID903" s="25"/>
      <c r="IE903" s="25"/>
      <c r="IF903" s="25"/>
      <c r="IG903" s="25"/>
      <c r="IH903" s="25"/>
      <c r="II903" s="25"/>
      <c r="IJ903" s="25"/>
      <c r="IK903" s="25"/>
      <c r="IL903" s="25"/>
      <c r="IM903" s="25"/>
      <c r="IN903" s="25"/>
      <c r="IO903" s="25"/>
      <c r="IP903" s="25"/>
      <c r="IQ903" s="25"/>
      <c r="IR903" s="25"/>
      <c r="IS903" s="25"/>
      <c r="IT903" s="25"/>
      <c r="IU903" s="25"/>
      <c r="IV903" s="25"/>
      <c r="IW903" s="25"/>
      <c r="IX903" s="25"/>
      <c r="IY903" s="25"/>
      <c r="IZ903" s="25"/>
      <c r="JA903" s="25"/>
      <c r="JB903" s="25"/>
      <c r="JC903" s="25"/>
      <c r="JD903" s="25"/>
      <c r="JE903" s="25"/>
      <c r="JF903" s="25"/>
      <c r="JG903" s="25"/>
      <c r="JH903" s="25"/>
      <c r="JI903" s="25"/>
      <c r="JJ903" s="25"/>
      <c r="JK903" s="25"/>
      <c r="JL903" s="25"/>
      <c r="JM903" s="25"/>
      <c r="JN903" s="25"/>
      <c r="JO903" s="25"/>
      <c r="JP903" s="25"/>
      <c r="JQ903" s="25"/>
      <c r="JR903" s="25"/>
      <c r="JS903" s="25"/>
      <c r="JT903" s="25"/>
      <c r="JU903" s="25"/>
      <c r="JV903" s="25"/>
      <c r="JW903" s="25"/>
      <c r="JX903" s="25"/>
      <c r="JY903" s="25"/>
      <c r="JZ903" s="25"/>
      <c r="KA903" s="25"/>
      <c r="KB903" s="25"/>
      <c r="KC903" s="25"/>
      <c r="KD903" s="25"/>
      <c r="KE903" s="25"/>
      <c r="KF903" s="25"/>
      <c r="KG903" s="25"/>
      <c r="KH903" s="25"/>
      <c r="KI903" s="25"/>
      <c r="KJ903" s="25"/>
      <c r="KK903" s="25"/>
      <c r="KL903" s="25"/>
      <c r="KM903" s="25"/>
      <c r="KN903" s="25"/>
      <c r="KO903" s="25"/>
      <c r="KP903" s="25"/>
      <c r="KQ903" s="25"/>
      <c r="KR903" s="25"/>
      <c r="KS903" s="25"/>
      <c r="KT903" s="25"/>
      <c r="KU903" s="25"/>
      <c r="KV903" s="25"/>
      <c r="KW903" s="25"/>
      <c r="KX903" s="25"/>
      <c r="KY903" s="25"/>
      <c r="KZ903" s="25"/>
      <c r="LA903" s="25"/>
      <c r="LB903" s="25"/>
      <c r="LC903" s="25"/>
      <c r="LD903" s="25"/>
      <c r="LE903" s="25"/>
      <c r="LF903" s="25"/>
      <c r="LG903" s="25"/>
      <c r="LH903" s="25"/>
      <c r="LI903" s="25"/>
      <c r="LJ903" s="25"/>
      <c r="LK903" s="25"/>
      <c r="LL903" s="25"/>
      <c r="LM903" s="25"/>
      <c r="LN903" s="25"/>
      <c r="LO903" s="25"/>
      <c r="LP903" s="25"/>
      <c r="LQ903" s="25"/>
      <c r="LR903" s="25"/>
      <c r="LS903" s="25"/>
      <c r="LT903" s="25"/>
      <c r="LU903" s="25"/>
      <c r="LV903" s="25"/>
      <c r="LW903" s="25"/>
      <c r="LX903" s="25"/>
      <c r="LY903" s="25"/>
      <c r="LZ903" s="25"/>
      <c r="MA903" s="25"/>
      <c r="MB903" s="25"/>
      <c r="MC903" s="25"/>
      <c r="MD903" s="25"/>
      <c r="ME903" s="25"/>
      <c r="MF903" s="25"/>
      <c r="MG903" s="25"/>
      <c r="MH903" s="25"/>
      <c r="MI903" s="25"/>
      <c r="MJ903" s="25"/>
      <c r="MK903" s="25"/>
      <c r="ML903" s="25"/>
      <c r="MM903" s="25"/>
      <c r="MN903" s="25"/>
      <c r="MO903" s="25"/>
      <c r="MP903" s="25"/>
      <c r="MQ903" s="25"/>
      <c r="MR903" s="25"/>
      <c r="MS903" s="25"/>
      <c r="MT903" s="25"/>
      <c r="MU903" s="25"/>
      <c r="MV903" s="25"/>
      <c r="MW903" s="25"/>
      <c r="MX903" s="25"/>
      <c r="MY903" s="25"/>
      <c r="MZ903" s="25"/>
      <c r="NA903" s="25"/>
      <c r="NB903" s="25"/>
      <c r="NC903" s="25"/>
      <c r="ND903" s="25"/>
      <c r="NE903" s="25"/>
      <c r="NF903" s="25"/>
      <c r="NG903" s="25"/>
      <c r="NH903" s="25"/>
      <c r="NI903" s="25"/>
      <c r="NJ903" s="25"/>
      <c r="NK903" s="25"/>
      <c r="NL903" s="25"/>
      <c r="NM903" s="25"/>
      <c r="NN903" s="25"/>
      <c r="NO903" s="25"/>
      <c r="NP903" s="25"/>
      <c r="NQ903" s="25"/>
      <c r="NR903" s="25"/>
      <c r="NS903" s="25"/>
      <c r="NT903" s="25"/>
      <c r="NU903" s="25"/>
      <c r="NV903" s="25"/>
      <c r="NW903" s="25"/>
      <c r="NX903" s="25"/>
      <c r="NY903" s="25"/>
      <c r="NZ903" s="25"/>
      <c r="OA903" s="25"/>
      <c r="OB903" s="25"/>
      <c r="OC903" s="25"/>
      <c r="OD903" s="25"/>
      <c r="OE903" s="25"/>
      <c r="OF903" s="25"/>
      <c r="OG903" s="25"/>
      <c r="OH903" s="25"/>
      <c r="OI903" s="25"/>
      <c r="OJ903" s="25"/>
      <c r="OK903" s="25"/>
      <c r="OL903" s="25"/>
      <c r="OM903" s="25"/>
      <c r="ON903" s="25"/>
      <c r="OO903" s="25"/>
      <c r="OP903" s="25"/>
      <c r="OQ903" s="25"/>
      <c r="OR903" s="25"/>
      <c r="OS903" s="25"/>
      <c r="OT903" s="25"/>
      <c r="OU903" s="25"/>
      <c r="OV903" s="25"/>
      <c r="OW903" s="25"/>
      <c r="OX903" s="25"/>
      <c r="OY903" s="25"/>
      <c r="OZ903" s="25"/>
      <c r="PA903" s="25"/>
      <c r="PB903" s="25"/>
      <c r="PC903" s="25"/>
      <c r="PD903" s="25"/>
      <c r="PE903" s="25"/>
    </row>
    <row r="904" spans="1:42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  <c r="IY904" s="25"/>
      <c r="IZ904" s="25"/>
      <c r="JA904" s="25"/>
      <c r="JB904" s="25"/>
      <c r="JC904" s="25"/>
      <c r="JD904" s="25"/>
      <c r="JE904" s="25"/>
      <c r="JF904" s="25"/>
      <c r="JG904" s="25"/>
      <c r="JH904" s="25"/>
      <c r="JI904" s="25"/>
      <c r="JJ904" s="25"/>
      <c r="JK904" s="25"/>
      <c r="JL904" s="25"/>
      <c r="JM904" s="25"/>
      <c r="JN904" s="25"/>
      <c r="JO904" s="25"/>
      <c r="JP904" s="25"/>
      <c r="JQ904" s="25"/>
      <c r="JR904" s="25"/>
      <c r="JS904" s="25"/>
      <c r="JT904" s="25"/>
      <c r="JU904" s="25"/>
      <c r="JV904" s="25"/>
      <c r="JW904" s="25"/>
      <c r="JX904" s="25"/>
      <c r="JY904" s="25"/>
      <c r="JZ904" s="25"/>
      <c r="KA904" s="25"/>
      <c r="KB904" s="25"/>
      <c r="KC904" s="25"/>
      <c r="KD904" s="25"/>
      <c r="KE904" s="25"/>
      <c r="KF904" s="25"/>
      <c r="KG904" s="25"/>
      <c r="KH904" s="25"/>
      <c r="KI904" s="25"/>
      <c r="KJ904" s="25"/>
      <c r="KK904" s="25"/>
      <c r="KL904" s="25"/>
      <c r="KM904" s="25"/>
      <c r="KN904" s="25"/>
      <c r="KO904" s="25"/>
      <c r="KP904" s="25"/>
      <c r="KQ904" s="25"/>
      <c r="KR904" s="25"/>
      <c r="KS904" s="25"/>
      <c r="KT904" s="25"/>
      <c r="KU904" s="25"/>
      <c r="KV904" s="25"/>
      <c r="KW904" s="25"/>
      <c r="KX904" s="25"/>
      <c r="KY904" s="25"/>
      <c r="KZ904" s="25"/>
      <c r="LA904" s="25"/>
      <c r="LB904" s="25"/>
      <c r="LC904" s="25"/>
      <c r="LD904" s="25"/>
      <c r="LE904" s="25"/>
      <c r="LF904" s="25"/>
      <c r="LG904" s="25"/>
      <c r="LH904" s="25"/>
      <c r="LI904" s="25"/>
      <c r="LJ904" s="25"/>
      <c r="LK904" s="25"/>
      <c r="LL904" s="25"/>
      <c r="LM904" s="25"/>
      <c r="LN904" s="25"/>
      <c r="LO904" s="25"/>
      <c r="LP904" s="25"/>
      <c r="LQ904" s="25"/>
      <c r="LR904" s="25"/>
      <c r="LS904" s="25"/>
      <c r="LT904" s="25"/>
      <c r="LU904" s="25"/>
      <c r="LV904" s="25"/>
      <c r="LW904" s="25"/>
      <c r="LX904" s="25"/>
      <c r="LY904" s="25"/>
      <c r="LZ904" s="25"/>
      <c r="MA904" s="25"/>
      <c r="MB904" s="25"/>
      <c r="MC904" s="25"/>
      <c r="MD904" s="25"/>
      <c r="ME904" s="25"/>
      <c r="MF904" s="25"/>
      <c r="MG904" s="25"/>
      <c r="MH904" s="25"/>
      <c r="MI904" s="25"/>
      <c r="MJ904" s="25"/>
      <c r="MK904" s="25"/>
      <c r="ML904" s="25"/>
      <c r="MM904" s="25"/>
      <c r="MN904" s="25"/>
      <c r="MO904" s="25"/>
      <c r="MP904" s="25"/>
      <c r="MQ904" s="25"/>
      <c r="MR904" s="25"/>
      <c r="MS904" s="25"/>
      <c r="MT904" s="25"/>
      <c r="MU904" s="25"/>
      <c r="MV904" s="25"/>
      <c r="MW904" s="25"/>
      <c r="MX904" s="25"/>
      <c r="MY904" s="25"/>
      <c r="MZ904" s="25"/>
      <c r="NA904" s="25"/>
      <c r="NB904" s="25"/>
      <c r="NC904" s="25"/>
      <c r="ND904" s="25"/>
      <c r="NE904" s="25"/>
      <c r="NF904" s="25"/>
      <c r="NG904" s="25"/>
      <c r="NH904" s="25"/>
      <c r="NI904" s="25"/>
      <c r="NJ904" s="25"/>
      <c r="NK904" s="25"/>
      <c r="NL904" s="25"/>
      <c r="NM904" s="25"/>
      <c r="NN904" s="25"/>
      <c r="NO904" s="25"/>
      <c r="NP904" s="25"/>
      <c r="NQ904" s="25"/>
      <c r="NR904" s="25"/>
      <c r="NS904" s="25"/>
      <c r="NT904" s="25"/>
      <c r="NU904" s="25"/>
      <c r="NV904" s="25"/>
      <c r="NW904" s="25"/>
      <c r="NX904" s="25"/>
      <c r="NY904" s="25"/>
      <c r="NZ904" s="25"/>
      <c r="OA904" s="25"/>
      <c r="OB904" s="25"/>
      <c r="OC904" s="25"/>
      <c r="OD904" s="25"/>
      <c r="OE904" s="25"/>
      <c r="OF904" s="25"/>
      <c r="OG904" s="25"/>
      <c r="OH904" s="25"/>
      <c r="OI904" s="25"/>
      <c r="OJ904" s="25"/>
      <c r="OK904" s="25"/>
      <c r="OL904" s="25"/>
      <c r="OM904" s="25"/>
      <c r="ON904" s="25"/>
      <c r="OO904" s="25"/>
      <c r="OP904" s="25"/>
      <c r="OQ904" s="25"/>
      <c r="OR904" s="25"/>
      <c r="OS904" s="25"/>
      <c r="OT904" s="25"/>
      <c r="OU904" s="25"/>
      <c r="OV904" s="25"/>
      <c r="OW904" s="25"/>
      <c r="OX904" s="25"/>
      <c r="OY904" s="25"/>
      <c r="OZ904" s="25"/>
      <c r="PA904" s="25"/>
      <c r="PB904" s="25"/>
      <c r="PC904" s="25"/>
      <c r="PD904" s="25"/>
      <c r="PE904" s="25"/>
    </row>
    <row r="905" spans="1:42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  <c r="FZ905" s="25"/>
      <c r="GA905" s="25"/>
      <c r="GB905" s="25"/>
      <c r="GC905" s="25"/>
      <c r="GD905" s="25"/>
      <c r="GE905" s="25"/>
      <c r="GF905" s="25"/>
      <c r="GG905" s="25"/>
      <c r="GH905" s="25"/>
      <c r="GI905" s="25"/>
      <c r="GJ905" s="25"/>
      <c r="GK905" s="25"/>
      <c r="GL905" s="25"/>
      <c r="GM905" s="25"/>
      <c r="GN905" s="25"/>
      <c r="GO905" s="25"/>
      <c r="GP905" s="25"/>
      <c r="GQ905" s="25"/>
      <c r="GR905" s="25"/>
      <c r="GS905" s="25"/>
      <c r="GT905" s="25"/>
      <c r="GU905" s="25"/>
      <c r="GV905" s="25"/>
      <c r="GW905" s="25"/>
      <c r="GX905" s="25"/>
      <c r="GY905" s="25"/>
      <c r="GZ905" s="25"/>
      <c r="HA905" s="25"/>
      <c r="HB905" s="25"/>
      <c r="HC905" s="25"/>
      <c r="HD905" s="25"/>
      <c r="HE905" s="25"/>
      <c r="HF905" s="25"/>
      <c r="HG905" s="25"/>
      <c r="HH905" s="25"/>
      <c r="HI905" s="25"/>
      <c r="HJ905" s="25"/>
      <c r="HK905" s="25"/>
      <c r="HL905" s="25"/>
      <c r="HM905" s="25"/>
      <c r="HN905" s="25"/>
      <c r="HO905" s="25"/>
      <c r="HP905" s="25"/>
      <c r="HQ905" s="25"/>
      <c r="HR905" s="25"/>
      <c r="HS905" s="25"/>
      <c r="HT905" s="25"/>
      <c r="HU905" s="25"/>
      <c r="HV905" s="25"/>
      <c r="HW905" s="25"/>
      <c r="HX905" s="25"/>
      <c r="HY905" s="25"/>
      <c r="HZ905" s="25"/>
      <c r="IA905" s="25"/>
      <c r="IB905" s="25"/>
      <c r="IC905" s="25"/>
      <c r="ID905" s="25"/>
      <c r="IE905" s="25"/>
      <c r="IF905" s="25"/>
      <c r="IG905" s="25"/>
      <c r="IH905" s="25"/>
      <c r="II905" s="25"/>
      <c r="IJ905" s="25"/>
      <c r="IK905" s="25"/>
      <c r="IL905" s="25"/>
      <c r="IM905" s="25"/>
      <c r="IN905" s="25"/>
      <c r="IO905" s="25"/>
      <c r="IP905" s="25"/>
      <c r="IQ905" s="25"/>
      <c r="IR905" s="25"/>
      <c r="IS905" s="25"/>
      <c r="IT905" s="25"/>
      <c r="IU905" s="25"/>
      <c r="IV905" s="25"/>
      <c r="IW905" s="25"/>
      <c r="IX905" s="25"/>
      <c r="IY905" s="25"/>
      <c r="IZ905" s="25"/>
      <c r="JA905" s="25"/>
      <c r="JB905" s="25"/>
      <c r="JC905" s="25"/>
      <c r="JD905" s="25"/>
      <c r="JE905" s="25"/>
      <c r="JF905" s="25"/>
      <c r="JG905" s="25"/>
      <c r="JH905" s="25"/>
      <c r="JI905" s="25"/>
      <c r="JJ905" s="25"/>
      <c r="JK905" s="25"/>
      <c r="JL905" s="25"/>
      <c r="JM905" s="25"/>
      <c r="JN905" s="25"/>
      <c r="JO905" s="25"/>
      <c r="JP905" s="25"/>
      <c r="JQ905" s="25"/>
      <c r="JR905" s="25"/>
      <c r="JS905" s="25"/>
      <c r="JT905" s="25"/>
      <c r="JU905" s="25"/>
      <c r="JV905" s="25"/>
      <c r="JW905" s="25"/>
      <c r="JX905" s="25"/>
      <c r="JY905" s="25"/>
      <c r="JZ905" s="25"/>
      <c r="KA905" s="25"/>
      <c r="KB905" s="25"/>
      <c r="KC905" s="25"/>
      <c r="KD905" s="25"/>
      <c r="KE905" s="25"/>
      <c r="KF905" s="25"/>
      <c r="KG905" s="25"/>
      <c r="KH905" s="25"/>
      <c r="KI905" s="25"/>
      <c r="KJ905" s="25"/>
      <c r="KK905" s="25"/>
      <c r="KL905" s="25"/>
      <c r="KM905" s="25"/>
      <c r="KN905" s="25"/>
      <c r="KO905" s="25"/>
      <c r="KP905" s="25"/>
      <c r="KQ905" s="25"/>
      <c r="KR905" s="25"/>
      <c r="KS905" s="25"/>
      <c r="KT905" s="25"/>
      <c r="KU905" s="25"/>
      <c r="KV905" s="25"/>
      <c r="KW905" s="25"/>
      <c r="KX905" s="25"/>
      <c r="KY905" s="25"/>
      <c r="KZ905" s="25"/>
      <c r="LA905" s="25"/>
      <c r="LB905" s="25"/>
      <c r="LC905" s="25"/>
      <c r="LD905" s="25"/>
      <c r="LE905" s="25"/>
      <c r="LF905" s="25"/>
      <c r="LG905" s="25"/>
      <c r="LH905" s="25"/>
      <c r="LI905" s="25"/>
      <c r="LJ905" s="25"/>
      <c r="LK905" s="25"/>
      <c r="LL905" s="25"/>
      <c r="LM905" s="25"/>
      <c r="LN905" s="25"/>
      <c r="LO905" s="25"/>
      <c r="LP905" s="25"/>
      <c r="LQ905" s="25"/>
      <c r="LR905" s="25"/>
      <c r="LS905" s="25"/>
      <c r="LT905" s="25"/>
      <c r="LU905" s="25"/>
      <c r="LV905" s="25"/>
      <c r="LW905" s="25"/>
      <c r="LX905" s="25"/>
      <c r="LY905" s="25"/>
      <c r="LZ905" s="25"/>
      <c r="MA905" s="25"/>
      <c r="MB905" s="25"/>
      <c r="MC905" s="25"/>
      <c r="MD905" s="25"/>
      <c r="ME905" s="25"/>
      <c r="MF905" s="25"/>
      <c r="MG905" s="25"/>
      <c r="MH905" s="25"/>
      <c r="MI905" s="25"/>
      <c r="MJ905" s="25"/>
      <c r="MK905" s="25"/>
      <c r="ML905" s="25"/>
      <c r="MM905" s="25"/>
      <c r="MN905" s="25"/>
      <c r="MO905" s="25"/>
      <c r="MP905" s="25"/>
      <c r="MQ905" s="25"/>
      <c r="MR905" s="25"/>
      <c r="MS905" s="25"/>
      <c r="MT905" s="25"/>
      <c r="MU905" s="25"/>
      <c r="MV905" s="25"/>
      <c r="MW905" s="25"/>
      <c r="MX905" s="25"/>
      <c r="MY905" s="25"/>
      <c r="MZ905" s="25"/>
      <c r="NA905" s="25"/>
      <c r="NB905" s="25"/>
      <c r="NC905" s="25"/>
      <c r="ND905" s="25"/>
      <c r="NE905" s="25"/>
      <c r="NF905" s="25"/>
      <c r="NG905" s="25"/>
      <c r="NH905" s="25"/>
      <c r="NI905" s="25"/>
      <c r="NJ905" s="25"/>
      <c r="NK905" s="25"/>
      <c r="NL905" s="25"/>
      <c r="NM905" s="25"/>
      <c r="NN905" s="25"/>
      <c r="NO905" s="25"/>
      <c r="NP905" s="25"/>
      <c r="NQ905" s="25"/>
      <c r="NR905" s="25"/>
      <c r="NS905" s="25"/>
      <c r="NT905" s="25"/>
      <c r="NU905" s="25"/>
      <c r="NV905" s="25"/>
      <c r="NW905" s="25"/>
      <c r="NX905" s="25"/>
      <c r="NY905" s="25"/>
      <c r="NZ905" s="25"/>
      <c r="OA905" s="25"/>
      <c r="OB905" s="25"/>
      <c r="OC905" s="25"/>
      <c r="OD905" s="25"/>
      <c r="OE905" s="25"/>
      <c r="OF905" s="25"/>
      <c r="OG905" s="25"/>
      <c r="OH905" s="25"/>
      <c r="OI905" s="25"/>
      <c r="OJ905" s="25"/>
      <c r="OK905" s="25"/>
      <c r="OL905" s="25"/>
      <c r="OM905" s="25"/>
      <c r="ON905" s="25"/>
      <c r="OO905" s="25"/>
      <c r="OP905" s="25"/>
      <c r="OQ905" s="25"/>
      <c r="OR905" s="25"/>
      <c r="OS905" s="25"/>
      <c r="OT905" s="25"/>
      <c r="OU905" s="25"/>
      <c r="OV905" s="25"/>
      <c r="OW905" s="25"/>
      <c r="OX905" s="25"/>
      <c r="OY905" s="25"/>
      <c r="OZ905" s="25"/>
      <c r="PA905" s="25"/>
      <c r="PB905" s="25"/>
      <c r="PC905" s="25"/>
      <c r="PD905" s="25"/>
      <c r="PE905" s="25"/>
    </row>
    <row r="906" spans="1:42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  <c r="IY906" s="25"/>
      <c r="IZ906" s="25"/>
      <c r="JA906" s="25"/>
      <c r="JB906" s="25"/>
      <c r="JC906" s="25"/>
      <c r="JD906" s="25"/>
      <c r="JE906" s="25"/>
      <c r="JF906" s="25"/>
      <c r="JG906" s="25"/>
      <c r="JH906" s="25"/>
      <c r="JI906" s="25"/>
      <c r="JJ906" s="25"/>
      <c r="JK906" s="25"/>
      <c r="JL906" s="25"/>
      <c r="JM906" s="25"/>
      <c r="JN906" s="25"/>
      <c r="JO906" s="25"/>
      <c r="JP906" s="25"/>
      <c r="JQ906" s="25"/>
      <c r="JR906" s="25"/>
      <c r="JS906" s="25"/>
      <c r="JT906" s="25"/>
      <c r="JU906" s="25"/>
      <c r="JV906" s="25"/>
      <c r="JW906" s="25"/>
      <c r="JX906" s="25"/>
      <c r="JY906" s="25"/>
      <c r="JZ906" s="25"/>
      <c r="KA906" s="25"/>
      <c r="KB906" s="25"/>
      <c r="KC906" s="25"/>
      <c r="KD906" s="25"/>
      <c r="KE906" s="25"/>
      <c r="KF906" s="25"/>
      <c r="KG906" s="25"/>
      <c r="KH906" s="25"/>
      <c r="KI906" s="25"/>
      <c r="KJ906" s="25"/>
      <c r="KK906" s="25"/>
      <c r="KL906" s="25"/>
      <c r="KM906" s="25"/>
      <c r="KN906" s="25"/>
      <c r="KO906" s="25"/>
      <c r="KP906" s="25"/>
      <c r="KQ906" s="25"/>
      <c r="KR906" s="25"/>
      <c r="KS906" s="25"/>
      <c r="KT906" s="25"/>
      <c r="KU906" s="25"/>
      <c r="KV906" s="25"/>
      <c r="KW906" s="25"/>
      <c r="KX906" s="25"/>
      <c r="KY906" s="25"/>
      <c r="KZ906" s="25"/>
      <c r="LA906" s="25"/>
      <c r="LB906" s="25"/>
      <c r="LC906" s="25"/>
      <c r="LD906" s="25"/>
      <c r="LE906" s="25"/>
      <c r="LF906" s="25"/>
      <c r="LG906" s="25"/>
      <c r="LH906" s="25"/>
      <c r="LI906" s="25"/>
      <c r="LJ906" s="25"/>
      <c r="LK906" s="25"/>
      <c r="LL906" s="25"/>
      <c r="LM906" s="25"/>
      <c r="LN906" s="25"/>
      <c r="LO906" s="25"/>
      <c r="LP906" s="25"/>
      <c r="LQ906" s="25"/>
      <c r="LR906" s="25"/>
      <c r="LS906" s="25"/>
      <c r="LT906" s="25"/>
      <c r="LU906" s="25"/>
      <c r="LV906" s="25"/>
      <c r="LW906" s="25"/>
      <c r="LX906" s="25"/>
      <c r="LY906" s="25"/>
      <c r="LZ906" s="25"/>
      <c r="MA906" s="25"/>
      <c r="MB906" s="25"/>
      <c r="MC906" s="25"/>
      <c r="MD906" s="25"/>
      <c r="ME906" s="25"/>
      <c r="MF906" s="25"/>
      <c r="MG906" s="25"/>
      <c r="MH906" s="25"/>
      <c r="MI906" s="25"/>
      <c r="MJ906" s="25"/>
      <c r="MK906" s="25"/>
      <c r="ML906" s="25"/>
      <c r="MM906" s="25"/>
      <c r="MN906" s="25"/>
      <c r="MO906" s="25"/>
      <c r="MP906" s="25"/>
      <c r="MQ906" s="25"/>
      <c r="MR906" s="25"/>
      <c r="MS906" s="25"/>
      <c r="MT906" s="25"/>
      <c r="MU906" s="25"/>
      <c r="MV906" s="25"/>
      <c r="MW906" s="25"/>
      <c r="MX906" s="25"/>
      <c r="MY906" s="25"/>
      <c r="MZ906" s="25"/>
      <c r="NA906" s="25"/>
      <c r="NB906" s="25"/>
      <c r="NC906" s="25"/>
      <c r="ND906" s="25"/>
      <c r="NE906" s="25"/>
      <c r="NF906" s="25"/>
      <c r="NG906" s="25"/>
      <c r="NH906" s="25"/>
      <c r="NI906" s="25"/>
      <c r="NJ906" s="25"/>
      <c r="NK906" s="25"/>
      <c r="NL906" s="25"/>
      <c r="NM906" s="25"/>
      <c r="NN906" s="25"/>
      <c r="NO906" s="25"/>
      <c r="NP906" s="25"/>
      <c r="NQ906" s="25"/>
      <c r="NR906" s="25"/>
      <c r="NS906" s="25"/>
      <c r="NT906" s="25"/>
      <c r="NU906" s="25"/>
      <c r="NV906" s="25"/>
      <c r="NW906" s="25"/>
      <c r="NX906" s="25"/>
      <c r="NY906" s="25"/>
      <c r="NZ906" s="25"/>
      <c r="OA906" s="25"/>
      <c r="OB906" s="25"/>
      <c r="OC906" s="25"/>
      <c r="OD906" s="25"/>
      <c r="OE906" s="25"/>
      <c r="OF906" s="25"/>
      <c r="OG906" s="25"/>
      <c r="OH906" s="25"/>
      <c r="OI906" s="25"/>
      <c r="OJ906" s="25"/>
      <c r="OK906" s="25"/>
      <c r="OL906" s="25"/>
      <c r="OM906" s="25"/>
      <c r="ON906" s="25"/>
      <c r="OO906" s="25"/>
      <c r="OP906" s="25"/>
      <c r="OQ906" s="25"/>
      <c r="OR906" s="25"/>
      <c r="OS906" s="25"/>
      <c r="OT906" s="25"/>
      <c r="OU906" s="25"/>
      <c r="OV906" s="25"/>
      <c r="OW906" s="25"/>
      <c r="OX906" s="25"/>
      <c r="OY906" s="25"/>
      <c r="OZ906" s="25"/>
      <c r="PA906" s="25"/>
      <c r="PB906" s="25"/>
      <c r="PC906" s="25"/>
      <c r="PD906" s="25"/>
      <c r="PE906" s="25"/>
    </row>
    <row r="907" spans="1:42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  <c r="FZ907" s="25"/>
      <c r="GA907" s="25"/>
      <c r="GB907" s="25"/>
      <c r="GC907" s="25"/>
      <c r="GD907" s="25"/>
      <c r="GE907" s="25"/>
      <c r="GF907" s="25"/>
      <c r="GG907" s="25"/>
      <c r="GH907" s="25"/>
      <c r="GI907" s="25"/>
      <c r="GJ907" s="25"/>
      <c r="GK907" s="25"/>
      <c r="GL907" s="25"/>
      <c r="GM907" s="25"/>
      <c r="GN907" s="25"/>
      <c r="GO907" s="25"/>
      <c r="GP907" s="25"/>
      <c r="GQ907" s="25"/>
      <c r="GR907" s="25"/>
      <c r="GS907" s="25"/>
      <c r="GT907" s="25"/>
      <c r="GU907" s="25"/>
      <c r="GV907" s="25"/>
      <c r="GW907" s="25"/>
      <c r="GX907" s="25"/>
      <c r="GY907" s="25"/>
      <c r="GZ907" s="25"/>
      <c r="HA907" s="25"/>
      <c r="HB907" s="25"/>
      <c r="HC907" s="25"/>
      <c r="HD907" s="25"/>
      <c r="HE907" s="25"/>
      <c r="HF907" s="25"/>
      <c r="HG907" s="25"/>
      <c r="HH907" s="25"/>
      <c r="HI907" s="25"/>
      <c r="HJ907" s="25"/>
      <c r="HK907" s="25"/>
      <c r="HL907" s="25"/>
      <c r="HM907" s="25"/>
      <c r="HN907" s="25"/>
      <c r="HO907" s="25"/>
      <c r="HP907" s="25"/>
      <c r="HQ907" s="25"/>
      <c r="HR907" s="25"/>
      <c r="HS907" s="25"/>
      <c r="HT907" s="25"/>
      <c r="HU907" s="25"/>
      <c r="HV907" s="25"/>
      <c r="HW907" s="25"/>
      <c r="HX907" s="25"/>
      <c r="HY907" s="25"/>
      <c r="HZ907" s="25"/>
      <c r="IA907" s="25"/>
      <c r="IB907" s="25"/>
      <c r="IC907" s="25"/>
      <c r="ID907" s="25"/>
      <c r="IE907" s="25"/>
      <c r="IF907" s="25"/>
      <c r="IG907" s="25"/>
      <c r="IH907" s="25"/>
      <c r="II907" s="25"/>
      <c r="IJ907" s="25"/>
      <c r="IK907" s="25"/>
      <c r="IL907" s="25"/>
      <c r="IM907" s="25"/>
      <c r="IN907" s="25"/>
      <c r="IO907" s="25"/>
      <c r="IP907" s="25"/>
      <c r="IQ907" s="25"/>
      <c r="IR907" s="25"/>
      <c r="IS907" s="25"/>
      <c r="IT907" s="25"/>
      <c r="IU907" s="25"/>
      <c r="IV907" s="25"/>
      <c r="IW907" s="25"/>
      <c r="IX907" s="25"/>
      <c r="IY907" s="25"/>
      <c r="IZ907" s="25"/>
      <c r="JA907" s="25"/>
      <c r="JB907" s="25"/>
      <c r="JC907" s="25"/>
      <c r="JD907" s="25"/>
      <c r="JE907" s="25"/>
      <c r="JF907" s="25"/>
      <c r="JG907" s="25"/>
      <c r="JH907" s="25"/>
      <c r="JI907" s="25"/>
      <c r="JJ907" s="25"/>
      <c r="JK907" s="25"/>
      <c r="JL907" s="25"/>
      <c r="JM907" s="25"/>
      <c r="JN907" s="25"/>
      <c r="JO907" s="25"/>
      <c r="JP907" s="25"/>
      <c r="JQ907" s="25"/>
      <c r="JR907" s="25"/>
      <c r="JS907" s="25"/>
      <c r="JT907" s="25"/>
      <c r="JU907" s="25"/>
      <c r="JV907" s="25"/>
      <c r="JW907" s="25"/>
      <c r="JX907" s="25"/>
      <c r="JY907" s="25"/>
      <c r="JZ907" s="25"/>
      <c r="KA907" s="25"/>
      <c r="KB907" s="25"/>
      <c r="KC907" s="25"/>
      <c r="KD907" s="25"/>
      <c r="KE907" s="25"/>
      <c r="KF907" s="25"/>
      <c r="KG907" s="25"/>
      <c r="KH907" s="25"/>
      <c r="KI907" s="25"/>
      <c r="KJ907" s="25"/>
      <c r="KK907" s="25"/>
      <c r="KL907" s="25"/>
      <c r="KM907" s="25"/>
      <c r="KN907" s="25"/>
      <c r="KO907" s="25"/>
      <c r="KP907" s="25"/>
      <c r="KQ907" s="25"/>
      <c r="KR907" s="25"/>
      <c r="KS907" s="25"/>
      <c r="KT907" s="25"/>
      <c r="KU907" s="25"/>
      <c r="KV907" s="25"/>
      <c r="KW907" s="25"/>
      <c r="KX907" s="25"/>
      <c r="KY907" s="25"/>
      <c r="KZ907" s="25"/>
      <c r="LA907" s="25"/>
      <c r="LB907" s="25"/>
      <c r="LC907" s="25"/>
      <c r="LD907" s="25"/>
      <c r="LE907" s="25"/>
      <c r="LF907" s="25"/>
      <c r="LG907" s="25"/>
      <c r="LH907" s="25"/>
      <c r="LI907" s="25"/>
      <c r="LJ907" s="25"/>
      <c r="LK907" s="25"/>
      <c r="LL907" s="25"/>
      <c r="LM907" s="25"/>
      <c r="LN907" s="25"/>
      <c r="LO907" s="25"/>
      <c r="LP907" s="25"/>
      <c r="LQ907" s="25"/>
      <c r="LR907" s="25"/>
      <c r="LS907" s="25"/>
      <c r="LT907" s="25"/>
      <c r="LU907" s="25"/>
      <c r="LV907" s="25"/>
      <c r="LW907" s="25"/>
      <c r="LX907" s="25"/>
      <c r="LY907" s="25"/>
      <c r="LZ907" s="25"/>
      <c r="MA907" s="25"/>
      <c r="MB907" s="25"/>
      <c r="MC907" s="25"/>
      <c r="MD907" s="25"/>
      <c r="ME907" s="25"/>
      <c r="MF907" s="25"/>
      <c r="MG907" s="25"/>
      <c r="MH907" s="25"/>
      <c r="MI907" s="25"/>
      <c r="MJ907" s="25"/>
      <c r="MK907" s="25"/>
      <c r="ML907" s="25"/>
      <c r="MM907" s="25"/>
      <c r="MN907" s="25"/>
      <c r="MO907" s="25"/>
      <c r="MP907" s="25"/>
      <c r="MQ907" s="25"/>
      <c r="MR907" s="25"/>
      <c r="MS907" s="25"/>
      <c r="MT907" s="25"/>
      <c r="MU907" s="25"/>
      <c r="MV907" s="25"/>
      <c r="MW907" s="25"/>
      <c r="MX907" s="25"/>
      <c r="MY907" s="25"/>
      <c r="MZ907" s="25"/>
      <c r="NA907" s="25"/>
      <c r="NB907" s="25"/>
      <c r="NC907" s="25"/>
      <c r="ND907" s="25"/>
      <c r="NE907" s="25"/>
      <c r="NF907" s="25"/>
      <c r="NG907" s="25"/>
      <c r="NH907" s="25"/>
      <c r="NI907" s="25"/>
      <c r="NJ907" s="25"/>
      <c r="NK907" s="25"/>
      <c r="NL907" s="25"/>
      <c r="NM907" s="25"/>
      <c r="NN907" s="25"/>
      <c r="NO907" s="25"/>
      <c r="NP907" s="25"/>
      <c r="NQ907" s="25"/>
      <c r="NR907" s="25"/>
      <c r="NS907" s="25"/>
      <c r="NT907" s="25"/>
      <c r="NU907" s="25"/>
      <c r="NV907" s="25"/>
      <c r="NW907" s="25"/>
      <c r="NX907" s="25"/>
      <c r="NY907" s="25"/>
      <c r="NZ907" s="25"/>
      <c r="OA907" s="25"/>
      <c r="OB907" s="25"/>
      <c r="OC907" s="25"/>
      <c r="OD907" s="25"/>
      <c r="OE907" s="25"/>
      <c r="OF907" s="25"/>
      <c r="OG907" s="25"/>
      <c r="OH907" s="25"/>
      <c r="OI907" s="25"/>
      <c r="OJ907" s="25"/>
      <c r="OK907" s="25"/>
      <c r="OL907" s="25"/>
      <c r="OM907" s="25"/>
      <c r="ON907" s="25"/>
      <c r="OO907" s="25"/>
      <c r="OP907" s="25"/>
      <c r="OQ907" s="25"/>
      <c r="OR907" s="25"/>
      <c r="OS907" s="25"/>
      <c r="OT907" s="25"/>
      <c r="OU907" s="25"/>
      <c r="OV907" s="25"/>
      <c r="OW907" s="25"/>
      <c r="OX907" s="25"/>
      <c r="OY907" s="25"/>
      <c r="OZ907" s="25"/>
      <c r="PA907" s="25"/>
      <c r="PB907" s="25"/>
      <c r="PC907" s="25"/>
      <c r="PD907" s="25"/>
      <c r="PE907" s="25"/>
    </row>
    <row r="908" spans="1:42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  <c r="IY908" s="25"/>
      <c r="IZ908" s="25"/>
      <c r="JA908" s="25"/>
      <c r="JB908" s="25"/>
      <c r="JC908" s="25"/>
      <c r="JD908" s="25"/>
      <c r="JE908" s="25"/>
      <c r="JF908" s="25"/>
      <c r="JG908" s="25"/>
      <c r="JH908" s="25"/>
      <c r="JI908" s="25"/>
      <c r="JJ908" s="25"/>
      <c r="JK908" s="25"/>
      <c r="JL908" s="25"/>
      <c r="JM908" s="25"/>
      <c r="JN908" s="25"/>
      <c r="JO908" s="25"/>
      <c r="JP908" s="25"/>
      <c r="JQ908" s="25"/>
      <c r="JR908" s="25"/>
      <c r="JS908" s="25"/>
      <c r="JT908" s="25"/>
      <c r="JU908" s="25"/>
      <c r="JV908" s="25"/>
      <c r="JW908" s="25"/>
      <c r="JX908" s="25"/>
      <c r="JY908" s="25"/>
      <c r="JZ908" s="25"/>
      <c r="KA908" s="25"/>
      <c r="KB908" s="25"/>
      <c r="KC908" s="25"/>
      <c r="KD908" s="25"/>
      <c r="KE908" s="25"/>
      <c r="KF908" s="25"/>
      <c r="KG908" s="25"/>
      <c r="KH908" s="25"/>
      <c r="KI908" s="25"/>
      <c r="KJ908" s="25"/>
      <c r="KK908" s="25"/>
      <c r="KL908" s="25"/>
      <c r="KM908" s="25"/>
      <c r="KN908" s="25"/>
      <c r="KO908" s="25"/>
      <c r="KP908" s="25"/>
      <c r="KQ908" s="25"/>
      <c r="KR908" s="25"/>
      <c r="KS908" s="25"/>
      <c r="KT908" s="25"/>
      <c r="KU908" s="25"/>
      <c r="KV908" s="25"/>
      <c r="KW908" s="25"/>
      <c r="KX908" s="25"/>
      <c r="KY908" s="25"/>
      <c r="KZ908" s="25"/>
      <c r="LA908" s="25"/>
      <c r="LB908" s="25"/>
      <c r="LC908" s="25"/>
      <c r="LD908" s="25"/>
      <c r="LE908" s="25"/>
      <c r="LF908" s="25"/>
      <c r="LG908" s="25"/>
      <c r="LH908" s="25"/>
      <c r="LI908" s="25"/>
      <c r="LJ908" s="25"/>
      <c r="LK908" s="25"/>
      <c r="LL908" s="25"/>
      <c r="LM908" s="25"/>
      <c r="LN908" s="25"/>
      <c r="LO908" s="25"/>
      <c r="LP908" s="25"/>
      <c r="LQ908" s="25"/>
      <c r="LR908" s="25"/>
      <c r="LS908" s="25"/>
      <c r="LT908" s="25"/>
      <c r="LU908" s="25"/>
      <c r="LV908" s="25"/>
      <c r="LW908" s="25"/>
      <c r="LX908" s="25"/>
      <c r="LY908" s="25"/>
      <c r="LZ908" s="25"/>
      <c r="MA908" s="25"/>
      <c r="MB908" s="25"/>
      <c r="MC908" s="25"/>
      <c r="MD908" s="25"/>
      <c r="ME908" s="25"/>
      <c r="MF908" s="25"/>
      <c r="MG908" s="25"/>
      <c r="MH908" s="25"/>
      <c r="MI908" s="25"/>
      <c r="MJ908" s="25"/>
      <c r="MK908" s="25"/>
      <c r="ML908" s="25"/>
      <c r="MM908" s="25"/>
      <c r="MN908" s="25"/>
      <c r="MO908" s="25"/>
      <c r="MP908" s="25"/>
      <c r="MQ908" s="25"/>
      <c r="MR908" s="25"/>
      <c r="MS908" s="25"/>
      <c r="MT908" s="25"/>
      <c r="MU908" s="25"/>
      <c r="MV908" s="25"/>
      <c r="MW908" s="25"/>
      <c r="MX908" s="25"/>
      <c r="MY908" s="25"/>
      <c r="MZ908" s="25"/>
      <c r="NA908" s="25"/>
      <c r="NB908" s="25"/>
      <c r="NC908" s="25"/>
      <c r="ND908" s="25"/>
      <c r="NE908" s="25"/>
      <c r="NF908" s="25"/>
      <c r="NG908" s="25"/>
      <c r="NH908" s="25"/>
      <c r="NI908" s="25"/>
      <c r="NJ908" s="25"/>
      <c r="NK908" s="25"/>
      <c r="NL908" s="25"/>
      <c r="NM908" s="25"/>
      <c r="NN908" s="25"/>
      <c r="NO908" s="25"/>
      <c r="NP908" s="25"/>
      <c r="NQ908" s="25"/>
      <c r="NR908" s="25"/>
      <c r="NS908" s="25"/>
      <c r="NT908" s="25"/>
      <c r="NU908" s="25"/>
      <c r="NV908" s="25"/>
      <c r="NW908" s="25"/>
      <c r="NX908" s="25"/>
      <c r="NY908" s="25"/>
      <c r="NZ908" s="25"/>
      <c r="OA908" s="25"/>
      <c r="OB908" s="25"/>
      <c r="OC908" s="25"/>
      <c r="OD908" s="25"/>
      <c r="OE908" s="25"/>
      <c r="OF908" s="25"/>
      <c r="OG908" s="25"/>
      <c r="OH908" s="25"/>
      <c r="OI908" s="25"/>
      <c r="OJ908" s="25"/>
      <c r="OK908" s="25"/>
      <c r="OL908" s="25"/>
      <c r="OM908" s="25"/>
      <c r="ON908" s="25"/>
      <c r="OO908" s="25"/>
      <c r="OP908" s="25"/>
      <c r="OQ908" s="25"/>
      <c r="OR908" s="25"/>
      <c r="OS908" s="25"/>
      <c r="OT908" s="25"/>
      <c r="OU908" s="25"/>
      <c r="OV908" s="25"/>
      <c r="OW908" s="25"/>
      <c r="OX908" s="25"/>
      <c r="OY908" s="25"/>
      <c r="OZ908" s="25"/>
      <c r="PA908" s="25"/>
      <c r="PB908" s="25"/>
      <c r="PC908" s="25"/>
      <c r="PD908" s="25"/>
      <c r="PE908" s="25"/>
    </row>
    <row r="909" spans="1:42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  <c r="IG909" s="25"/>
      <c r="IH909" s="25"/>
      <c r="II909" s="25"/>
      <c r="IJ909" s="25"/>
      <c r="IK909" s="25"/>
      <c r="IL909" s="25"/>
      <c r="IM909" s="25"/>
      <c r="IN909" s="25"/>
      <c r="IO909" s="25"/>
      <c r="IP909" s="25"/>
      <c r="IQ909" s="25"/>
      <c r="IR909" s="25"/>
      <c r="IS909" s="25"/>
      <c r="IT909" s="25"/>
      <c r="IU909" s="25"/>
      <c r="IV909" s="25"/>
      <c r="IW909" s="25"/>
      <c r="IX909" s="25"/>
      <c r="IY909" s="25"/>
      <c r="IZ909" s="25"/>
      <c r="JA909" s="25"/>
      <c r="JB909" s="25"/>
      <c r="JC909" s="25"/>
      <c r="JD909" s="25"/>
      <c r="JE909" s="25"/>
      <c r="JF909" s="25"/>
      <c r="JG909" s="25"/>
      <c r="JH909" s="25"/>
      <c r="JI909" s="25"/>
      <c r="JJ909" s="25"/>
      <c r="JK909" s="25"/>
      <c r="JL909" s="25"/>
      <c r="JM909" s="25"/>
      <c r="JN909" s="25"/>
      <c r="JO909" s="25"/>
      <c r="JP909" s="25"/>
      <c r="JQ909" s="25"/>
      <c r="JR909" s="25"/>
      <c r="JS909" s="25"/>
      <c r="JT909" s="25"/>
      <c r="JU909" s="25"/>
      <c r="JV909" s="25"/>
      <c r="JW909" s="25"/>
      <c r="JX909" s="25"/>
      <c r="JY909" s="25"/>
      <c r="JZ909" s="25"/>
      <c r="KA909" s="25"/>
      <c r="KB909" s="25"/>
      <c r="KC909" s="25"/>
      <c r="KD909" s="25"/>
      <c r="KE909" s="25"/>
      <c r="KF909" s="25"/>
      <c r="KG909" s="25"/>
      <c r="KH909" s="25"/>
      <c r="KI909" s="25"/>
      <c r="KJ909" s="25"/>
      <c r="KK909" s="25"/>
      <c r="KL909" s="25"/>
      <c r="KM909" s="25"/>
      <c r="KN909" s="25"/>
      <c r="KO909" s="25"/>
      <c r="KP909" s="25"/>
      <c r="KQ909" s="25"/>
      <c r="KR909" s="25"/>
      <c r="KS909" s="25"/>
      <c r="KT909" s="25"/>
      <c r="KU909" s="25"/>
      <c r="KV909" s="25"/>
      <c r="KW909" s="25"/>
      <c r="KX909" s="25"/>
      <c r="KY909" s="25"/>
      <c r="KZ909" s="25"/>
      <c r="LA909" s="25"/>
      <c r="LB909" s="25"/>
      <c r="LC909" s="25"/>
      <c r="LD909" s="25"/>
      <c r="LE909" s="25"/>
      <c r="LF909" s="25"/>
      <c r="LG909" s="25"/>
      <c r="LH909" s="25"/>
      <c r="LI909" s="25"/>
      <c r="LJ909" s="25"/>
      <c r="LK909" s="25"/>
      <c r="LL909" s="25"/>
      <c r="LM909" s="25"/>
      <c r="LN909" s="25"/>
      <c r="LO909" s="25"/>
      <c r="LP909" s="25"/>
      <c r="LQ909" s="25"/>
      <c r="LR909" s="25"/>
      <c r="LS909" s="25"/>
      <c r="LT909" s="25"/>
      <c r="LU909" s="25"/>
      <c r="LV909" s="25"/>
      <c r="LW909" s="25"/>
      <c r="LX909" s="25"/>
      <c r="LY909" s="25"/>
      <c r="LZ909" s="25"/>
      <c r="MA909" s="25"/>
      <c r="MB909" s="25"/>
      <c r="MC909" s="25"/>
      <c r="MD909" s="25"/>
      <c r="ME909" s="25"/>
      <c r="MF909" s="25"/>
      <c r="MG909" s="25"/>
      <c r="MH909" s="25"/>
      <c r="MI909" s="25"/>
      <c r="MJ909" s="25"/>
      <c r="MK909" s="25"/>
      <c r="ML909" s="25"/>
      <c r="MM909" s="25"/>
      <c r="MN909" s="25"/>
      <c r="MO909" s="25"/>
      <c r="MP909" s="25"/>
      <c r="MQ909" s="25"/>
      <c r="MR909" s="25"/>
      <c r="MS909" s="25"/>
      <c r="MT909" s="25"/>
      <c r="MU909" s="25"/>
      <c r="MV909" s="25"/>
      <c r="MW909" s="25"/>
      <c r="MX909" s="25"/>
      <c r="MY909" s="25"/>
      <c r="MZ909" s="25"/>
      <c r="NA909" s="25"/>
      <c r="NB909" s="25"/>
      <c r="NC909" s="25"/>
      <c r="ND909" s="25"/>
      <c r="NE909" s="25"/>
      <c r="NF909" s="25"/>
      <c r="NG909" s="25"/>
      <c r="NH909" s="25"/>
      <c r="NI909" s="25"/>
      <c r="NJ909" s="25"/>
      <c r="NK909" s="25"/>
      <c r="NL909" s="25"/>
      <c r="NM909" s="25"/>
      <c r="NN909" s="25"/>
      <c r="NO909" s="25"/>
      <c r="NP909" s="25"/>
      <c r="NQ909" s="25"/>
      <c r="NR909" s="25"/>
      <c r="NS909" s="25"/>
      <c r="NT909" s="25"/>
      <c r="NU909" s="25"/>
      <c r="NV909" s="25"/>
      <c r="NW909" s="25"/>
      <c r="NX909" s="25"/>
      <c r="NY909" s="25"/>
      <c r="NZ909" s="25"/>
      <c r="OA909" s="25"/>
      <c r="OB909" s="25"/>
      <c r="OC909" s="25"/>
      <c r="OD909" s="25"/>
      <c r="OE909" s="25"/>
      <c r="OF909" s="25"/>
      <c r="OG909" s="25"/>
      <c r="OH909" s="25"/>
      <c r="OI909" s="25"/>
      <c r="OJ909" s="25"/>
      <c r="OK909" s="25"/>
      <c r="OL909" s="25"/>
      <c r="OM909" s="25"/>
      <c r="ON909" s="25"/>
      <c r="OO909" s="25"/>
      <c r="OP909" s="25"/>
      <c r="OQ909" s="25"/>
      <c r="OR909" s="25"/>
      <c r="OS909" s="25"/>
      <c r="OT909" s="25"/>
      <c r="OU909" s="25"/>
      <c r="OV909" s="25"/>
      <c r="OW909" s="25"/>
      <c r="OX909" s="25"/>
      <c r="OY909" s="25"/>
      <c r="OZ909" s="25"/>
      <c r="PA909" s="25"/>
      <c r="PB909" s="25"/>
      <c r="PC909" s="25"/>
      <c r="PD909" s="25"/>
      <c r="PE909" s="25"/>
    </row>
    <row r="910" spans="1:42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  <c r="IY910" s="25"/>
      <c r="IZ910" s="25"/>
      <c r="JA910" s="25"/>
      <c r="JB910" s="25"/>
      <c r="JC910" s="25"/>
      <c r="JD910" s="25"/>
      <c r="JE910" s="25"/>
      <c r="JF910" s="25"/>
      <c r="JG910" s="25"/>
      <c r="JH910" s="25"/>
      <c r="JI910" s="25"/>
      <c r="JJ910" s="25"/>
      <c r="JK910" s="25"/>
      <c r="JL910" s="25"/>
      <c r="JM910" s="25"/>
      <c r="JN910" s="25"/>
      <c r="JO910" s="25"/>
      <c r="JP910" s="25"/>
      <c r="JQ910" s="25"/>
      <c r="JR910" s="25"/>
      <c r="JS910" s="25"/>
      <c r="JT910" s="25"/>
      <c r="JU910" s="25"/>
      <c r="JV910" s="25"/>
      <c r="JW910" s="25"/>
      <c r="JX910" s="25"/>
      <c r="JY910" s="25"/>
      <c r="JZ910" s="25"/>
      <c r="KA910" s="25"/>
      <c r="KB910" s="25"/>
      <c r="KC910" s="25"/>
      <c r="KD910" s="25"/>
      <c r="KE910" s="25"/>
      <c r="KF910" s="25"/>
      <c r="KG910" s="25"/>
      <c r="KH910" s="25"/>
      <c r="KI910" s="25"/>
      <c r="KJ910" s="25"/>
      <c r="KK910" s="25"/>
      <c r="KL910" s="25"/>
      <c r="KM910" s="25"/>
      <c r="KN910" s="25"/>
      <c r="KO910" s="25"/>
      <c r="KP910" s="25"/>
      <c r="KQ910" s="25"/>
      <c r="KR910" s="25"/>
      <c r="KS910" s="25"/>
      <c r="KT910" s="25"/>
      <c r="KU910" s="25"/>
      <c r="KV910" s="25"/>
      <c r="KW910" s="25"/>
      <c r="KX910" s="25"/>
      <c r="KY910" s="25"/>
      <c r="KZ910" s="25"/>
      <c r="LA910" s="25"/>
      <c r="LB910" s="25"/>
      <c r="LC910" s="25"/>
      <c r="LD910" s="25"/>
      <c r="LE910" s="25"/>
      <c r="LF910" s="25"/>
      <c r="LG910" s="25"/>
      <c r="LH910" s="25"/>
      <c r="LI910" s="25"/>
      <c r="LJ910" s="25"/>
      <c r="LK910" s="25"/>
      <c r="LL910" s="25"/>
      <c r="LM910" s="25"/>
      <c r="LN910" s="25"/>
      <c r="LO910" s="25"/>
      <c r="LP910" s="25"/>
      <c r="LQ910" s="25"/>
      <c r="LR910" s="25"/>
      <c r="LS910" s="25"/>
      <c r="LT910" s="25"/>
      <c r="LU910" s="25"/>
      <c r="LV910" s="25"/>
      <c r="LW910" s="25"/>
      <c r="LX910" s="25"/>
      <c r="LY910" s="25"/>
      <c r="LZ910" s="25"/>
      <c r="MA910" s="25"/>
      <c r="MB910" s="25"/>
      <c r="MC910" s="25"/>
      <c r="MD910" s="25"/>
      <c r="ME910" s="25"/>
      <c r="MF910" s="25"/>
      <c r="MG910" s="25"/>
      <c r="MH910" s="25"/>
      <c r="MI910" s="25"/>
      <c r="MJ910" s="25"/>
      <c r="MK910" s="25"/>
      <c r="ML910" s="25"/>
      <c r="MM910" s="25"/>
      <c r="MN910" s="25"/>
      <c r="MO910" s="25"/>
      <c r="MP910" s="25"/>
      <c r="MQ910" s="25"/>
      <c r="MR910" s="25"/>
      <c r="MS910" s="25"/>
      <c r="MT910" s="25"/>
      <c r="MU910" s="25"/>
      <c r="MV910" s="25"/>
      <c r="MW910" s="25"/>
      <c r="MX910" s="25"/>
      <c r="MY910" s="25"/>
      <c r="MZ910" s="25"/>
      <c r="NA910" s="25"/>
      <c r="NB910" s="25"/>
      <c r="NC910" s="25"/>
      <c r="ND910" s="25"/>
      <c r="NE910" s="25"/>
      <c r="NF910" s="25"/>
      <c r="NG910" s="25"/>
      <c r="NH910" s="25"/>
      <c r="NI910" s="25"/>
      <c r="NJ910" s="25"/>
      <c r="NK910" s="25"/>
      <c r="NL910" s="25"/>
      <c r="NM910" s="25"/>
      <c r="NN910" s="25"/>
      <c r="NO910" s="25"/>
      <c r="NP910" s="25"/>
      <c r="NQ910" s="25"/>
      <c r="NR910" s="25"/>
      <c r="NS910" s="25"/>
      <c r="NT910" s="25"/>
      <c r="NU910" s="25"/>
      <c r="NV910" s="25"/>
      <c r="NW910" s="25"/>
      <c r="NX910" s="25"/>
      <c r="NY910" s="25"/>
      <c r="NZ910" s="25"/>
      <c r="OA910" s="25"/>
      <c r="OB910" s="25"/>
      <c r="OC910" s="25"/>
      <c r="OD910" s="25"/>
      <c r="OE910" s="25"/>
      <c r="OF910" s="25"/>
      <c r="OG910" s="25"/>
      <c r="OH910" s="25"/>
      <c r="OI910" s="25"/>
      <c r="OJ910" s="25"/>
      <c r="OK910" s="25"/>
      <c r="OL910" s="25"/>
      <c r="OM910" s="25"/>
      <c r="ON910" s="25"/>
      <c r="OO910" s="25"/>
      <c r="OP910" s="25"/>
      <c r="OQ910" s="25"/>
      <c r="OR910" s="25"/>
      <c r="OS910" s="25"/>
      <c r="OT910" s="25"/>
      <c r="OU910" s="25"/>
      <c r="OV910" s="25"/>
      <c r="OW910" s="25"/>
      <c r="OX910" s="25"/>
      <c r="OY910" s="25"/>
      <c r="OZ910" s="25"/>
      <c r="PA910" s="25"/>
      <c r="PB910" s="25"/>
      <c r="PC910" s="25"/>
      <c r="PD910" s="25"/>
      <c r="PE910" s="25"/>
    </row>
    <row r="911" spans="1:42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  <c r="FZ911" s="25"/>
      <c r="GA911" s="25"/>
      <c r="GB911" s="25"/>
      <c r="GC911" s="25"/>
      <c r="GD911" s="25"/>
      <c r="GE911" s="25"/>
      <c r="GF911" s="25"/>
      <c r="GG911" s="25"/>
      <c r="GH911" s="25"/>
      <c r="GI911" s="25"/>
      <c r="GJ911" s="25"/>
      <c r="GK911" s="25"/>
      <c r="GL911" s="25"/>
      <c r="GM911" s="25"/>
      <c r="GN911" s="25"/>
      <c r="GO911" s="25"/>
      <c r="GP911" s="25"/>
      <c r="GQ911" s="25"/>
      <c r="GR911" s="25"/>
      <c r="GS911" s="25"/>
      <c r="GT911" s="25"/>
      <c r="GU911" s="25"/>
      <c r="GV911" s="25"/>
      <c r="GW911" s="25"/>
      <c r="GX911" s="25"/>
      <c r="GY911" s="25"/>
      <c r="GZ911" s="25"/>
      <c r="HA911" s="25"/>
      <c r="HB911" s="25"/>
      <c r="HC911" s="25"/>
      <c r="HD911" s="25"/>
      <c r="HE911" s="25"/>
      <c r="HF911" s="25"/>
      <c r="HG911" s="25"/>
      <c r="HH911" s="25"/>
      <c r="HI911" s="25"/>
      <c r="HJ911" s="25"/>
      <c r="HK911" s="25"/>
      <c r="HL911" s="25"/>
      <c r="HM911" s="25"/>
      <c r="HN911" s="25"/>
      <c r="HO911" s="25"/>
      <c r="HP911" s="25"/>
      <c r="HQ911" s="25"/>
      <c r="HR911" s="25"/>
      <c r="HS911" s="25"/>
      <c r="HT911" s="25"/>
      <c r="HU911" s="25"/>
      <c r="HV911" s="25"/>
      <c r="HW911" s="25"/>
      <c r="HX911" s="25"/>
      <c r="HY911" s="25"/>
      <c r="HZ911" s="25"/>
      <c r="IA911" s="25"/>
      <c r="IB911" s="25"/>
      <c r="IC911" s="25"/>
      <c r="ID911" s="25"/>
      <c r="IE911" s="25"/>
      <c r="IF911" s="25"/>
      <c r="IG911" s="25"/>
      <c r="IH911" s="25"/>
      <c r="II911" s="25"/>
      <c r="IJ911" s="25"/>
      <c r="IK911" s="25"/>
      <c r="IL911" s="25"/>
      <c r="IM911" s="25"/>
      <c r="IN911" s="25"/>
      <c r="IO911" s="25"/>
      <c r="IP911" s="25"/>
      <c r="IQ911" s="25"/>
      <c r="IR911" s="25"/>
      <c r="IS911" s="25"/>
      <c r="IT911" s="25"/>
      <c r="IU911" s="25"/>
      <c r="IV911" s="25"/>
      <c r="IW911" s="25"/>
      <c r="IX911" s="25"/>
      <c r="IY911" s="25"/>
      <c r="IZ911" s="25"/>
      <c r="JA911" s="25"/>
      <c r="JB911" s="25"/>
      <c r="JC911" s="25"/>
      <c r="JD911" s="25"/>
      <c r="JE911" s="25"/>
      <c r="JF911" s="25"/>
      <c r="JG911" s="25"/>
      <c r="JH911" s="25"/>
      <c r="JI911" s="25"/>
      <c r="JJ911" s="25"/>
      <c r="JK911" s="25"/>
      <c r="JL911" s="25"/>
      <c r="JM911" s="25"/>
      <c r="JN911" s="25"/>
      <c r="JO911" s="25"/>
      <c r="JP911" s="25"/>
      <c r="JQ911" s="25"/>
      <c r="JR911" s="25"/>
      <c r="JS911" s="25"/>
      <c r="JT911" s="25"/>
      <c r="JU911" s="25"/>
      <c r="JV911" s="25"/>
      <c r="JW911" s="25"/>
      <c r="JX911" s="25"/>
      <c r="JY911" s="25"/>
      <c r="JZ911" s="25"/>
      <c r="KA911" s="25"/>
      <c r="KB911" s="25"/>
      <c r="KC911" s="25"/>
      <c r="KD911" s="25"/>
      <c r="KE911" s="25"/>
      <c r="KF911" s="25"/>
      <c r="KG911" s="25"/>
      <c r="KH911" s="25"/>
      <c r="KI911" s="25"/>
      <c r="KJ911" s="25"/>
      <c r="KK911" s="25"/>
      <c r="KL911" s="25"/>
      <c r="KM911" s="25"/>
      <c r="KN911" s="25"/>
      <c r="KO911" s="25"/>
      <c r="KP911" s="25"/>
      <c r="KQ911" s="25"/>
      <c r="KR911" s="25"/>
      <c r="KS911" s="25"/>
      <c r="KT911" s="25"/>
      <c r="KU911" s="25"/>
      <c r="KV911" s="25"/>
      <c r="KW911" s="25"/>
      <c r="KX911" s="25"/>
      <c r="KY911" s="25"/>
      <c r="KZ911" s="25"/>
      <c r="LA911" s="25"/>
      <c r="LB911" s="25"/>
      <c r="LC911" s="25"/>
      <c r="LD911" s="25"/>
      <c r="LE911" s="25"/>
      <c r="LF911" s="25"/>
      <c r="LG911" s="25"/>
      <c r="LH911" s="25"/>
      <c r="LI911" s="25"/>
      <c r="LJ911" s="25"/>
      <c r="LK911" s="25"/>
      <c r="LL911" s="25"/>
      <c r="LM911" s="25"/>
      <c r="LN911" s="25"/>
      <c r="LO911" s="25"/>
      <c r="LP911" s="25"/>
      <c r="LQ911" s="25"/>
      <c r="LR911" s="25"/>
      <c r="LS911" s="25"/>
      <c r="LT911" s="25"/>
      <c r="LU911" s="25"/>
      <c r="LV911" s="25"/>
      <c r="LW911" s="25"/>
      <c r="LX911" s="25"/>
      <c r="LY911" s="25"/>
      <c r="LZ911" s="25"/>
      <c r="MA911" s="25"/>
      <c r="MB911" s="25"/>
      <c r="MC911" s="25"/>
      <c r="MD911" s="25"/>
      <c r="ME911" s="25"/>
      <c r="MF911" s="25"/>
      <c r="MG911" s="25"/>
      <c r="MH911" s="25"/>
      <c r="MI911" s="25"/>
      <c r="MJ911" s="25"/>
      <c r="MK911" s="25"/>
      <c r="ML911" s="25"/>
      <c r="MM911" s="25"/>
      <c r="MN911" s="25"/>
      <c r="MO911" s="25"/>
      <c r="MP911" s="25"/>
      <c r="MQ911" s="25"/>
      <c r="MR911" s="25"/>
      <c r="MS911" s="25"/>
      <c r="MT911" s="25"/>
      <c r="MU911" s="25"/>
      <c r="MV911" s="25"/>
      <c r="MW911" s="25"/>
      <c r="MX911" s="25"/>
      <c r="MY911" s="25"/>
      <c r="MZ911" s="25"/>
      <c r="NA911" s="25"/>
      <c r="NB911" s="25"/>
      <c r="NC911" s="25"/>
      <c r="ND911" s="25"/>
      <c r="NE911" s="25"/>
      <c r="NF911" s="25"/>
      <c r="NG911" s="25"/>
      <c r="NH911" s="25"/>
      <c r="NI911" s="25"/>
      <c r="NJ911" s="25"/>
      <c r="NK911" s="25"/>
      <c r="NL911" s="25"/>
      <c r="NM911" s="25"/>
      <c r="NN911" s="25"/>
      <c r="NO911" s="25"/>
      <c r="NP911" s="25"/>
      <c r="NQ911" s="25"/>
      <c r="NR911" s="25"/>
      <c r="NS911" s="25"/>
      <c r="NT911" s="25"/>
      <c r="NU911" s="25"/>
      <c r="NV911" s="25"/>
      <c r="NW911" s="25"/>
      <c r="NX911" s="25"/>
      <c r="NY911" s="25"/>
      <c r="NZ911" s="25"/>
      <c r="OA911" s="25"/>
      <c r="OB911" s="25"/>
      <c r="OC911" s="25"/>
      <c r="OD911" s="25"/>
      <c r="OE911" s="25"/>
      <c r="OF911" s="25"/>
      <c r="OG911" s="25"/>
      <c r="OH911" s="25"/>
      <c r="OI911" s="25"/>
      <c r="OJ911" s="25"/>
      <c r="OK911" s="25"/>
      <c r="OL911" s="25"/>
      <c r="OM911" s="25"/>
      <c r="ON911" s="25"/>
      <c r="OO911" s="25"/>
      <c r="OP911" s="25"/>
      <c r="OQ911" s="25"/>
      <c r="OR911" s="25"/>
      <c r="OS911" s="25"/>
      <c r="OT911" s="25"/>
      <c r="OU911" s="25"/>
      <c r="OV911" s="25"/>
      <c r="OW911" s="25"/>
      <c r="OX911" s="25"/>
      <c r="OY911" s="25"/>
      <c r="OZ911" s="25"/>
      <c r="PA911" s="25"/>
      <c r="PB911" s="25"/>
      <c r="PC911" s="25"/>
      <c r="PD911" s="25"/>
      <c r="PE911" s="25"/>
    </row>
    <row r="912" spans="1:42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  <c r="IY912" s="25"/>
      <c r="IZ912" s="25"/>
      <c r="JA912" s="25"/>
      <c r="JB912" s="25"/>
      <c r="JC912" s="25"/>
      <c r="JD912" s="25"/>
      <c r="JE912" s="25"/>
      <c r="JF912" s="25"/>
      <c r="JG912" s="25"/>
      <c r="JH912" s="25"/>
      <c r="JI912" s="25"/>
      <c r="JJ912" s="25"/>
      <c r="JK912" s="25"/>
      <c r="JL912" s="25"/>
      <c r="JM912" s="25"/>
      <c r="JN912" s="25"/>
      <c r="JO912" s="25"/>
      <c r="JP912" s="25"/>
      <c r="JQ912" s="25"/>
      <c r="JR912" s="25"/>
      <c r="JS912" s="25"/>
      <c r="JT912" s="25"/>
      <c r="JU912" s="25"/>
      <c r="JV912" s="25"/>
      <c r="JW912" s="25"/>
      <c r="JX912" s="25"/>
      <c r="JY912" s="25"/>
      <c r="JZ912" s="25"/>
      <c r="KA912" s="25"/>
      <c r="KB912" s="25"/>
      <c r="KC912" s="25"/>
      <c r="KD912" s="25"/>
      <c r="KE912" s="25"/>
      <c r="KF912" s="25"/>
      <c r="KG912" s="25"/>
      <c r="KH912" s="25"/>
      <c r="KI912" s="25"/>
      <c r="KJ912" s="25"/>
      <c r="KK912" s="25"/>
      <c r="KL912" s="25"/>
      <c r="KM912" s="25"/>
      <c r="KN912" s="25"/>
      <c r="KO912" s="25"/>
      <c r="KP912" s="25"/>
      <c r="KQ912" s="25"/>
      <c r="KR912" s="25"/>
      <c r="KS912" s="25"/>
      <c r="KT912" s="25"/>
      <c r="KU912" s="25"/>
      <c r="KV912" s="25"/>
      <c r="KW912" s="25"/>
      <c r="KX912" s="25"/>
      <c r="KY912" s="25"/>
      <c r="KZ912" s="25"/>
      <c r="LA912" s="25"/>
      <c r="LB912" s="25"/>
      <c r="LC912" s="25"/>
      <c r="LD912" s="25"/>
      <c r="LE912" s="25"/>
      <c r="LF912" s="25"/>
      <c r="LG912" s="25"/>
      <c r="LH912" s="25"/>
      <c r="LI912" s="25"/>
      <c r="LJ912" s="25"/>
      <c r="LK912" s="25"/>
      <c r="LL912" s="25"/>
      <c r="LM912" s="25"/>
      <c r="LN912" s="25"/>
      <c r="LO912" s="25"/>
      <c r="LP912" s="25"/>
      <c r="LQ912" s="25"/>
      <c r="LR912" s="25"/>
      <c r="LS912" s="25"/>
      <c r="LT912" s="25"/>
      <c r="LU912" s="25"/>
      <c r="LV912" s="25"/>
      <c r="LW912" s="25"/>
      <c r="LX912" s="25"/>
      <c r="LY912" s="25"/>
      <c r="LZ912" s="25"/>
      <c r="MA912" s="25"/>
      <c r="MB912" s="25"/>
      <c r="MC912" s="25"/>
      <c r="MD912" s="25"/>
      <c r="ME912" s="25"/>
      <c r="MF912" s="25"/>
      <c r="MG912" s="25"/>
      <c r="MH912" s="25"/>
      <c r="MI912" s="25"/>
      <c r="MJ912" s="25"/>
      <c r="MK912" s="25"/>
      <c r="ML912" s="25"/>
      <c r="MM912" s="25"/>
      <c r="MN912" s="25"/>
      <c r="MO912" s="25"/>
      <c r="MP912" s="25"/>
      <c r="MQ912" s="25"/>
      <c r="MR912" s="25"/>
      <c r="MS912" s="25"/>
      <c r="MT912" s="25"/>
      <c r="MU912" s="25"/>
      <c r="MV912" s="25"/>
      <c r="MW912" s="25"/>
      <c r="MX912" s="25"/>
      <c r="MY912" s="25"/>
      <c r="MZ912" s="25"/>
      <c r="NA912" s="25"/>
      <c r="NB912" s="25"/>
      <c r="NC912" s="25"/>
      <c r="ND912" s="25"/>
      <c r="NE912" s="25"/>
      <c r="NF912" s="25"/>
      <c r="NG912" s="25"/>
      <c r="NH912" s="25"/>
      <c r="NI912" s="25"/>
      <c r="NJ912" s="25"/>
      <c r="NK912" s="25"/>
      <c r="NL912" s="25"/>
      <c r="NM912" s="25"/>
      <c r="NN912" s="25"/>
      <c r="NO912" s="25"/>
      <c r="NP912" s="25"/>
      <c r="NQ912" s="25"/>
      <c r="NR912" s="25"/>
      <c r="NS912" s="25"/>
      <c r="NT912" s="25"/>
      <c r="NU912" s="25"/>
      <c r="NV912" s="25"/>
      <c r="NW912" s="25"/>
      <c r="NX912" s="25"/>
      <c r="NY912" s="25"/>
      <c r="NZ912" s="25"/>
      <c r="OA912" s="25"/>
      <c r="OB912" s="25"/>
      <c r="OC912" s="25"/>
      <c r="OD912" s="25"/>
      <c r="OE912" s="25"/>
      <c r="OF912" s="25"/>
      <c r="OG912" s="25"/>
      <c r="OH912" s="25"/>
      <c r="OI912" s="25"/>
      <c r="OJ912" s="25"/>
      <c r="OK912" s="25"/>
      <c r="OL912" s="25"/>
      <c r="OM912" s="25"/>
      <c r="ON912" s="25"/>
      <c r="OO912" s="25"/>
      <c r="OP912" s="25"/>
      <c r="OQ912" s="25"/>
      <c r="OR912" s="25"/>
      <c r="OS912" s="25"/>
      <c r="OT912" s="25"/>
      <c r="OU912" s="25"/>
      <c r="OV912" s="25"/>
      <c r="OW912" s="25"/>
      <c r="OX912" s="25"/>
      <c r="OY912" s="25"/>
      <c r="OZ912" s="25"/>
      <c r="PA912" s="25"/>
      <c r="PB912" s="25"/>
      <c r="PC912" s="25"/>
      <c r="PD912" s="25"/>
      <c r="PE912" s="25"/>
    </row>
    <row r="913" spans="1:42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  <c r="FZ913" s="25"/>
      <c r="GA913" s="25"/>
      <c r="GB913" s="25"/>
      <c r="GC913" s="25"/>
      <c r="GD913" s="25"/>
      <c r="GE913" s="25"/>
      <c r="GF913" s="25"/>
      <c r="GG913" s="25"/>
      <c r="GH913" s="25"/>
      <c r="GI913" s="25"/>
      <c r="GJ913" s="25"/>
      <c r="GK913" s="25"/>
      <c r="GL913" s="25"/>
      <c r="GM913" s="25"/>
      <c r="GN913" s="25"/>
      <c r="GO913" s="25"/>
      <c r="GP913" s="25"/>
      <c r="GQ913" s="25"/>
      <c r="GR913" s="25"/>
      <c r="GS913" s="25"/>
      <c r="GT913" s="25"/>
      <c r="GU913" s="25"/>
      <c r="GV913" s="25"/>
      <c r="GW913" s="25"/>
      <c r="GX913" s="25"/>
      <c r="GY913" s="25"/>
      <c r="GZ913" s="25"/>
      <c r="HA913" s="25"/>
      <c r="HB913" s="25"/>
      <c r="HC913" s="25"/>
      <c r="HD913" s="25"/>
      <c r="HE913" s="25"/>
      <c r="HF913" s="25"/>
      <c r="HG913" s="25"/>
      <c r="HH913" s="25"/>
      <c r="HI913" s="25"/>
      <c r="HJ913" s="25"/>
      <c r="HK913" s="25"/>
      <c r="HL913" s="25"/>
      <c r="HM913" s="25"/>
      <c r="HN913" s="25"/>
      <c r="HO913" s="25"/>
      <c r="HP913" s="25"/>
      <c r="HQ913" s="25"/>
      <c r="HR913" s="25"/>
      <c r="HS913" s="25"/>
      <c r="HT913" s="25"/>
      <c r="HU913" s="25"/>
      <c r="HV913" s="25"/>
      <c r="HW913" s="25"/>
      <c r="HX913" s="25"/>
      <c r="HY913" s="25"/>
      <c r="HZ913" s="25"/>
      <c r="IA913" s="25"/>
      <c r="IB913" s="25"/>
      <c r="IC913" s="25"/>
      <c r="ID913" s="25"/>
      <c r="IE913" s="25"/>
      <c r="IF913" s="25"/>
      <c r="IG913" s="25"/>
      <c r="IH913" s="25"/>
      <c r="II913" s="25"/>
      <c r="IJ913" s="25"/>
      <c r="IK913" s="25"/>
      <c r="IL913" s="25"/>
      <c r="IM913" s="25"/>
      <c r="IN913" s="25"/>
      <c r="IO913" s="25"/>
      <c r="IP913" s="25"/>
      <c r="IQ913" s="25"/>
      <c r="IR913" s="25"/>
      <c r="IS913" s="25"/>
      <c r="IT913" s="25"/>
      <c r="IU913" s="25"/>
      <c r="IV913" s="25"/>
      <c r="IW913" s="25"/>
      <c r="IX913" s="25"/>
      <c r="IY913" s="25"/>
      <c r="IZ913" s="25"/>
      <c r="JA913" s="25"/>
      <c r="JB913" s="25"/>
      <c r="JC913" s="25"/>
      <c r="JD913" s="25"/>
      <c r="JE913" s="25"/>
      <c r="JF913" s="25"/>
      <c r="JG913" s="25"/>
      <c r="JH913" s="25"/>
      <c r="JI913" s="25"/>
      <c r="JJ913" s="25"/>
      <c r="JK913" s="25"/>
      <c r="JL913" s="25"/>
      <c r="JM913" s="25"/>
      <c r="JN913" s="25"/>
      <c r="JO913" s="25"/>
      <c r="JP913" s="25"/>
      <c r="JQ913" s="25"/>
      <c r="JR913" s="25"/>
      <c r="JS913" s="25"/>
      <c r="JT913" s="25"/>
      <c r="JU913" s="25"/>
      <c r="JV913" s="25"/>
      <c r="JW913" s="25"/>
      <c r="JX913" s="25"/>
      <c r="JY913" s="25"/>
      <c r="JZ913" s="25"/>
      <c r="KA913" s="25"/>
      <c r="KB913" s="25"/>
      <c r="KC913" s="25"/>
      <c r="KD913" s="25"/>
      <c r="KE913" s="25"/>
      <c r="KF913" s="25"/>
      <c r="KG913" s="25"/>
      <c r="KH913" s="25"/>
      <c r="KI913" s="25"/>
      <c r="KJ913" s="25"/>
      <c r="KK913" s="25"/>
      <c r="KL913" s="25"/>
      <c r="KM913" s="25"/>
      <c r="KN913" s="25"/>
      <c r="KO913" s="25"/>
      <c r="KP913" s="25"/>
      <c r="KQ913" s="25"/>
      <c r="KR913" s="25"/>
      <c r="KS913" s="25"/>
      <c r="KT913" s="25"/>
      <c r="KU913" s="25"/>
      <c r="KV913" s="25"/>
      <c r="KW913" s="25"/>
      <c r="KX913" s="25"/>
      <c r="KY913" s="25"/>
      <c r="KZ913" s="25"/>
      <c r="LA913" s="25"/>
      <c r="LB913" s="25"/>
      <c r="LC913" s="25"/>
      <c r="LD913" s="25"/>
      <c r="LE913" s="25"/>
      <c r="LF913" s="25"/>
      <c r="LG913" s="25"/>
      <c r="LH913" s="25"/>
      <c r="LI913" s="25"/>
      <c r="LJ913" s="25"/>
      <c r="LK913" s="25"/>
      <c r="LL913" s="25"/>
      <c r="LM913" s="25"/>
      <c r="LN913" s="25"/>
      <c r="LO913" s="25"/>
      <c r="LP913" s="25"/>
      <c r="LQ913" s="25"/>
      <c r="LR913" s="25"/>
      <c r="LS913" s="25"/>
      <c r="LT913" s="25"/>
      <c r="LU913" s="25"/>
      <c r="LV913" s="25"/>
      <c r="LW913" s="25"/>
      <c r="LX913" s="25"/>
      <c r="LY913" s="25"/>
      <c r="LZ913" s="25"/>
      <c r="MA913" s="25"/>
      <c r="MB913" s="25"/>
      <c r="MC913" s="25"/>
      <c r="MD913" s="25"/>
      <c r="ME913" s="25"/>
      <c r="MF913" s="25"/>
      <c r="MG913" s="25"/>
      <c r="MH913" s="25"/>
      <c r="MI913" s="25"/>
      <c r="MJ913" s="25"/>
      <c r="MK913" s="25"/>
      <c r="ML913" s="25"/>
      <c r="MM913" s="25"/>
      <c r="MN913" s="25"/>
      <c r="MO913" s="25"/>
      <c r="MP913" s="25"/>
      <c r="MQ913" s="25"/>
      <c r="MR913" s="25"/>
      <c r="MS913" s="25"/>
      <c r="MT913" s="25"/>
      <c r="MU913" s="25"/>
      <c r="MV913" s="25"/>
      <c r="MW913" s="25"/>
      <c r="MX913" s="25"/>
      <c r="MY913" s="25"/>
      <c r="MZ913" s="25"/>
      <c r="NA913" s="25"/>
      <c r="NB913" s="25"/>
      <c r="NC913" s="25"/>
      <c r="ND913" s="25"/>
      <c r="NE913" s="25"/>
      <c r="NF913" s="25"/>
      <c r="NG913" s="25"/>
      <c r="NH913" s="25"/>
      <c r="NI913" s="25"/>
      <c r="NJ913" s="25"/>
      <c r="NK913" s="25"/>
      <c r="NL913" s="25"/>
      <c r="NM913" s="25"/>
      <c r="NN913" s="25"/>
      <c r="NO913" s="25"/>
      <c r="NP913" s="25"/>
      <c r="NQ913" s="25"/>
      <c r="NR913" s="25"/>
      <c r="NS913" s="25"/>
      <c r="NT913" s="25"/>
      <c r="NU913" s="25"/>
      <c r="NV913" s="25"/>
      <c r="NW913" s="25"/>
      <c r="NX913" s="25"/>
      <c r="NY913" s="25"/>
      <c r="NZ913" s="25"/>
      <c r="OA913" s="25"/>
      <c r="OB913" s="25"/>
      <c r="OC913" s="25"/>
      <c r="OD913" s="25"/>
      <c r="OE913" s="25"/>
      <c r="OF913" s="25"/>
      <c r="OG913" s="25"/>
      <c r="OH913" s="25"/>
      <c r="OI913" s="25"/>
      <c r="OJ913" s="25"/>
      <c r="OK913" s="25"/>
      <c r="OL913" s="25"/>
      <c r="OM913" s="25"/>
      <c r="ON913" s="25"/>
      <c r="OO913" s="25"/>
      <c r="OP913" s="25"/>
      <c r="OQ913" s="25"/>
      <c r="OR913" s="25"/>
      <c r="OS913" s="25"/>
      <c r="OT913" s="25"/>
      <c r="OU913" s="25"/>
      <c r="OV913" s="25"/>
      <c r="OW913" s="25"/>
      <c r="OX913" s="25"/>
      <c r="OY913" s="25"/>
      <c r="OZ913" s="25"/>
      <c r="PA913" s="25"/>
      <c r="PB913" s="25"/>
      <c r="PC913" s="25"/>
      <c r="PD913" s="25"/>
      <c r="PE913" s="25"/>
    </row>
    <row r="914" spans="1:42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  <c r="IY914" s="25"/>
      <c r="IZ914" s="25"/>
      <c r="JA914" s="25"/>
      <c r="JB914" s="25"/>
      <c r="JC914" s="25"/>
      <c r="JD914" s="25"/>
      <c r="JE914" s="25"/>
      <c r="JF914" s="25"/>
      <c r="JG914" s="25"/>
      <c r="JH914" s="25"/>
      <c r="JI914" s="25"/>
      <c r="JJ914" s="25"/>
      <c r="JK914" s="25"/>
      <c r="JL914" s="25"/>
      <c r="JM914" s="25"/>
      <c r="JN914" s="25"/>
      <c r="JO914" s="25"/>
      <c r="JP914" s="25"/>
      <c r="JQ914" s="25"/>
      <c r="JR914" s="25"/>
      <c r="JS914" s="25"/>
      <c r="JT914" s="25"/>
      <c r="JU914" s="25"/>
      <c r="JV914" s="25"/>
      <c r="JW914" s="25"/>
      <c r="JX914" s="25"/>
      <c r="JY914" s="25"/>
      <c r="JZ914" s="25"/>
      <c r="KA914" s="25"/>
      <c r="KB914" s="25"/>
      <c r="KC914" s="25"/>
      <c r="KD914" s="25"/>
      <c r="KE914" s="25"/>
      <c r="KF914" s="25"/>
      <c r="KG914" s="25"/>
      <c r="KH914" s="25"/>
      <c r="KI914" s="25"/>
      <c r="KJ914" s="25"/>
      <c r="KK914" s="25"/>
      <c r="KL914" s="25"/>
      <c r="KM914" s="25"/>
      <c r="KN914" s="25"/>
      <c r="KO914" s="25"/>
      <c r="KP914" s="25"/>
      <c r="KQ914" s="25"/>
      <c r="KR914" s="25"/>
      <c r="KS914" s="25"/>
      <c r="KT914" s="25"/>
      <c r="KU914" s="25"/>
      <c r="KV914" s="25"/>
      <c r="KW914" s="25"/>
      <c r="KX914" s="25"/>
      <c r="KY914" s="25"/>
      <c r="KZ914" s="25"/>
      <c r="LA914" s="25"/>
      <c r="LB914" s="25"/>
      <c r="LC914" s="25"/>
      <c r="LD914" s="25"/>
      <c r="LE914" s="25"/>
      <c r="LF914" s="25"/>
      <c r="LG914" s="25"/>
      <c r="LH914" s="25"/>
      <c r="LI914" s="25"/>
      <c r="LJ914" s="25"/>
      <c r="LK914" s="25"/>
      <c r="LL914" s="25"/>
      <c r="LM914" s="25"/>
      <c r="LN914" s="25"/>
      <c r="LO914" s="25"/>
      <c r="LP914" s="25"/>
      <c r="LQ914" s="25"/>
      <c r="LR914" s="25"/>
      <c r="LS914" s="25"/>
      <c r="LT914" s="25"/>
      <c r="LU914" s="25"/>
      <c r="LV914" s="25"/>
      <c r="LW914" s="25"/>
      <c r="LX914" s="25"/>
      <c r="LY914" s="25"/>
      <c r="LZ914" s="25"/>
      <c r="MA914" s="25"/>
      <c r="MB914" s="25"/>
      <c r="MC914" s="25"/>
      <c r="MD914" s="25"/>
      <c r="ME914" s="25"/>
      <c r="MF914" s="25"/>
      <c r="MG914" s="25"/>
      <c r="MH914" s="25"/>
      <c r="MI914" s="25"/>
      <c r="MJ914" s="25"/>
      <c r="MK914" s="25"/>
      <c r="ML914" s="25"/>
      <c r="MM914" s="25"/>
      <c r="MN914" s="25"/>
      <c r="MO914" s="25"/>
      <c r="MP914" s="25"/>
      <c r="MQ914" s="25"/>
      <c r="MR914" s="25"/>
      <c r="MS914" s="25"/>
      <c r="MT914" s="25"/>
      <c r="MU914" s="25"/>
      <c r="MV914" s="25"/>
      <c r="MW914" s="25"/>
      <c r="MX914" s="25"/>
      <c r="MY914" s="25"/>
      <c r="MZ914" s="25"/>
      <c r="NA914" s="25"/>
      <c r="NB914" s="25"/>
      <c r="NC914" s="25"/>
      <c r="ND914" s="25"/>
      <c r="NE914" s="25"/>
      <c r="NF914" s="25"/>
      <c r="NG914" s="25"/>
      <c r="NH914" s="25"/>
      <c r="NI914" s="25"/>
      <c r="NJ914" s="25"/>
      <c r="NK914" s="25"/>
      <c r="NL914" s="25"/>
      <c r="NM914" s="25"/>
      <c r="NN914" s="25"/>
      <c r="NO914" s="25"/>
      <c r="NP914" s="25"/>
      <c r="NQ914" s="25"/>
      <c r="NR914" s="25"/>
      <c r="NS914" s="25"/>
      <c r="NT914" s="25"/>
      <c r="NU914" s="25"/>
      <c r="NV914" s="25"/>
      <c r="NW914" s="25"/>
      <c r="NX914" s="25"/>
      <c r="NY914" s="25"/>
      <c r="NZ914" s="25"/>
      <c r="OA914" s="25"/>
      <c r="OB914" s="25"/>
      <c r="OC914" s="25"/>
      <c r="OD914" s="25"/>
      <c r="OE914" s="25"/>
      <c r="OF914" s="25"/>
      <c r="OG914" s="25"/>
      <c r="OH914" s="25"/>
      <c r="OI914" s="25"/>
      <c r="OJ914" s="25"/>
      <c r="OK914" s="25"/>
      <c r="OL914" s="25"/>
      <c r="OM914" s="25"/>
      <c r="ON914" s="25"/>
      <c r="OO914" s="25"/>
      <c r="OP914" s="25"/>
      <c r="OQ914" s="25"/>
      <c r="OR914" s="25"/>
      <c r="OS914" s="25"/>
      <c r="OT914" s="25"/>
      <c r="OU914" s="25"/>
      <c r="OV914" s="25"/>
      <c r="OW914" s="25"/>
      <c r="OX914" s="25"/>
      <c r="OY914" s="25"/>
      <c r="OZ914" s="25"/>
      <c r="PA914" s="25"/>
      <c r="PB914" s="25"/>
      <c r="PC914" s="25"/>
      <c r="PD914" s="25"/>
      <c r="PE914" s="25"/>
    </row>
    <row r="915" spans="1:42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  <c r="FZ915" s="25"/>
      <c r="GA915" s="25"/>
      <c r="GB915" s="25"/>
      <c r="GC915" s="25"/>
      <c r="GD915" s="25"/>
      <c r="GE915" s="25"/>
      <c r="GF915" s="25"/>
      <c r="GG915" s="25"/>
      <c r="GH915" s="25"/>
      <c r="GI915" s="25"/>
      <c r="GJ915" s="25"/>
      <c r="GK915" s="25"/>
      <c r="GL915" s="25"/>
      <c r="GM915" s="25"/>
      <c r="GN915" s="25"/>
      <c r="GO915" s="25"/>
      <c r="GP915" s="25"/>
      <c r="GQ915" s="25"/>
      <c r="GR915" s="25"/>
      <c r="GS915" s="25"/>
      <c r="GT915" s="25"/>
      <c r="GU915" s="25"/>
      <c r="GV915" s="25"/>
      <c r="GW915" s="25"/>
      <c r="GX915" s="25"/>
      <c r="GY915" s="25"/>
      <c r="GZ915" s="25"/>
      <c r="HA915" s="25"/>
      <c r="HB915" s="25"/>
      <c r="HC915" s="25"/>
      <c r="HD915" s="25"/>
      <c r="HE915" s="25"/>
      <c r="HF915" s="25"/>
      <c r="HG915" s="25"/>
      <c r="HH915" s="25"/>
      <c r="HI915" s="25"/>
      <c r="HJ915" s="25"/>
      <c r="HK915" s="25"/>
      <c r="HL915" s="25"/>
      <c r="HM915" s="25"/>
      <c r="HN915" s="25"/>
      <c r="HO915" s="25"/>
      <c r="HP915" s="25"/>
      <c r="HQ915" s="25"/>
      <c r="HR915" s="25"/>
      <c r="HS915" s="25"/>
      <c r="HT915" s="25"/>
      <c r="HU915" s="25"/>
      <c r="HV915" s="25"/>
      <c r="HW915" s="25"/>
      <c r="HX915" s="25"/>
      <c r="HY915" s="25"/>
      <c r="HZ915" s="25"/>
      <c r="IA915" s="25"/>
      <c r="IB915" s="25"/>
      <c r="IC915" s="25"/>
      <c r="ID915" s="25"/>
      <c r="IE915" s="25"/>
      <c r="IF915" s="25"/>
      <c r="IG915" s="25"/>
      <c r="IH915" s="25"/>
      <c r="II915" s="25"/>
      <c r="IJ915" s="25"/>
      <c r="IK915" s="25"/>
      <c r="IL915" s="25"/>
      <c r="IM915" s="25"/>
      <c r="IN915" s="25"/>
      <c r="IO915" s="25"/>
      <c r="IP915" s="25"/>
      <c r="IQ915" s="25"/>
      <c r="IR915" s="25"/>
      <c r="IS915" s="25"/>
      <c r="IT915" s="25"/>
      <c r="IU915" s="25"/>
      <c r="IV915" s="25"/>
      <c r="IW915" s="25"/>
      <c r="IX915" s="25"/>
      <c r="IY915" s="25"/>
      <c r="IZ915" s="25"/>
      <c r="JA915" s="25"/>
      <c r="JB915" s="25"/>
      <c r="JC915" s="25"/>
      <c r="JD915" s="25"/>
      <c r="JE915" s="25"/>
      <c r="JF915" s="25"/>
      <c r="JG915" s="25"/>
      <c r="JH915" s="25"/>
      <c r="JI915" s="25"/>
      <c r="JJ915" s="25"/>
      <c r="JK915" s="25"/>
      <c r="JL915" s="25"/>
      <c r="JM915" s="25"/>
      <c r="JN915" s="25"/>
      <c r="JO915" s="25"/>
      <c r="JP915" s="25"/>
      <c r="JQ915" s="25"/>
      <c r="JR915" s="25"/>
      <c r="JS915" s="25"/>
      <c r="JT915" s="25"/>
      <c r="JU915" s="25"/>
      <c r="JV915" s="25"/>
      <c r="JW915" s="25"/>
      <c r="JX915" s="25"/>
      <c r="JY915" s="25"/>
      <c r="JZ915" s="25"/>
      <c r="KA915" s="25"/>
      <c r="KB915" s="25"/>
      <c r="KC915" s="25"/>
      <c r="KD915" s="25"/>
      <c r="KE915" s="25"/>
      <c r="KF915" s="25"/>
      <c r="KG915" s="25"/>
      <c r="KH915" s="25"/>
      <c r="KI915" s="25"/>
      <c r="KJ915" s="25"/>
      <c r="KK915" s="25"/>
      <c r="KL915" s="25"/>
      <c r="KM915" s="25"/>
      <c r="KN915" s="25"/>
      <c r="KO915" s="25"/>
      <c r="KP915" s="25"/>
      <c r="KQ915" s="25"/>
      <c r="KR915" s="25"/>
      <c r="KS915" s="25"/>
      <c r="KT915" s="25"/>
      <c r="KU915" s="25"/>
      <c r="KV915" s="25"/>
      <c r="KW915" s="25"/>
      <c r="KX915" s="25"/>
      <c r="KY915" s="25"/>
      <c r="KZ915" s="25"/>
      <c r="LA915" s="25"/>
      <c r="LB915" s="25"/>
      <c r="LC915" s="25"/>
      <c r="LD915" s="25"/>
      <c r="LE915" s="25"/>
      <c r="LF915" s="25"/>
      <c r="LG915" s="25"/>
      <c r="LH915" s="25"/>
      <c r="LI915" s="25"/>
      <c r="LJ915" s="25"/>
      <c r="LK915" s="25"/>
      <c r="LL915" s="25"/>
      <c r="LM915" s="25"/>
      <c r="LN915" s="25"/>
      <c r="LO915" s="25"/>
      <c r="LP915" s="25"/>
      <c r="LQ915" s="25"/>
      <c r="LR915" s="25"/>
      <c r="LS915" s="25"/>
      <c r="LT915" s="25"/>
      <c r="LU915" s="25"/>
      <c r="LV915" s="25"/>
      <c r="LW915" s="25"/>
      <c r="LX915" s="25"/>
      <c r="LY915" s="25"/>
      <c r="LZ915" s="25"/>
      <c r="MA915" s="25"/>
      <c r="MB915" s="25"/>
      <c r="MC915" s="25"/>
      <c r="MD915" s="25"/>
      <c r="ME915" s="25"/>
      <c r="MF915" s="25"/>
      <c r="MG915" s="25"/>
      <c r="MH915" s="25"/>
      <c r="MI915" s="25"/>
      <c r="MJ915" s="25"/>
      <c r="MK915" s="25"/>
      <c r="ML915" s="25"/>
      <c r="MM915" s="25"/>
      <c r="MN915" s="25"/>
      <c r="MO915" s="25"/>
      <c r="MP915" s="25"/>
      <c r="MQ915" s="25"/>
      <c r="MR915" s="25"/>
      <c r="MS915" s="25"/>
      <c r="MT915" s="25"/>
      <c r="MU915" s="25"/>
      <c r="MV915" s="25"/>
      <c r="MW915" s="25"/>
      <c r="MX915" s="25"/>
      <c r="MY915" s="25"/>
      <c r="MZ915" s="25"/>
      <c r="NA915" s="25"/>
      <c r="NB915" s="25"/>
      <c r="NC915" s="25"/>
      <c r="ND915" s="25"/>
      <c r="NE915" s="25"/>
      <c r="NF915" s="25"/>
      <c r="NG915" s="25"/>
      <c r="NH915" s="25"/>
      <c r="NI915" s="25"/>
      <c r="NJ915" s="25"/>
      <c r="NK915" s="25"/>
      <c r="NL915" s="25"/>
      <c r="NM915" s="25"/>
      <c r="NN915" s="25"/>
      <c r="NO915" s="25"/>
      <c r="NP915" s="25"/>
      <c r="NQ915" s="25"/>
      <c r="NR915" s="25"/>
      <c r="NS915" s="25"/>
      <c r="NT915" s="25"/>
      <c r="NU915" s="25"/>
      <c r="NV915" s="25"/>
      <c r="NW915" s="25"/>
      <c r="NX915" s="25"/>
      <c r="NY915" s="25"/>
      <c r="NZ915" s="25"/>
      <c r="OA915" s="25"/>
      <c r="OB915" s="25"/>
      <c r="OC915" s="25"/>
      <c r="OD915" s="25"/>
      <c r="OE915" s="25"/>
      <c r="OF915" s="25"/>
      <c r="OG915" s="25"/>
      <c r="OH915" s="25"/>
      <c r="OI915" s="25"/>
      <c r="OJ915" s="25"/>
      <c r="OK915" s="25"/>
      <c r="OL915" s="25"/>
      <c r="OM915" s="25"/>
      <c r="ON915" s="25"/>
      <c r="OO915" s="25"/>
      <c r="OP915" s="25"/>
      <c r="OQ915" s="25"/>
      <c r="OR915" s="25"/>
      <c r="OS915" s="25"/>
      <c r="OT915" s="25"/>
      <c r="OU915" s="25"/>
      <c r="OV915" s="25"/>
      <c r="OW915" s="25"/>
      <c r="OX915" s="25"/>
      <c r="OY915" s="25"/>
      <c r="OZ915" s="25"/>
      <c r="PA915" s="25"/>
      <c r="PB915" s="25"/>
      <c r="PC915" s="25"/>
      <c r="PD915" s="25"/>
      <c r="PE915" s="25"/>
    </row>
    <row r="916" spans="1:42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  <c r="IY916" s="25"/>
      <c r="IZ916" s="25"/>
      <c r="JA916" s="25"/>
      <c r="JB916" s="25"/>
      <c r="JC916" s="25"/>
      <c r="JD916" s="25"/>
      <c r="JE916" s="25"/>
      <c r="JF916" s="25"/>
      <c r="JG916" s="25"/>
      <c r="JH916" s="25"/>
      <c r="JI916" s="25"/>
      <c r="JJ916" s="25"/>
      <c r="JK916" s="25"/>
      <c r="JL916" s="25"/>
      <c r="JM916" s="25"/>
      <c r="JN916" s="25"/>
      <c r="JO916" s="25"/>
      <c r="JP916" s="25"/>
      <c r="JQ916" s="25"/>
      <c r="JR916" s="25"/>
      <c r="JS916" s="25"/>
      <c r="JT916" s="25"/>
      <c r="JU916" s="25"/>
      <c r="JV916" s="25"/>
      <c r="JW916" s="25"/>
      <c r="JX916" s="25"/>
      <c r="JY916" s="25"/>
      <c r="JZ916" s="25"/>
      <c r="KA916" s="25"/>
      <c r="KB916" s="25"/>
      <c r="KC916" s="25"/>
      <c r="KD916" s="25"/>
      <c r="KE916" s="25"/>
      <c r="KF916" s="25"/>
      <c r="KG916" s="25"/>
      <c r="KH916" s="25"/>
      <c r="KI916" s="25"/>
      <c r="KJ916" s="25"/>
      <c r="KK916" s="25"/>
      <c r="KL916" s="25"/>
      <c r="KM916" s="25"/>
      <c r="KN916" s="25"/>
      <c r="KO916" s="25"/>
      <c r="KP916" s="25"/>
      <c r="KQ916" s="25"/>
      <c r="KR916" s="25"/>
      <c r="KS916" s="25"/>
      <c r="KT916" s="25"/>
      <c r="KU916" s="25"/>
      <c r="KV916" s="25"/>
      <c r="KW916" s="25"/>
      <c r="KX916" s="25"/>
      <c r="KY916" s="25"/>
      <c r="KZ916" s="25"/>
      <c r="LA916" s="25"/>
      <c r="LB916" s="25"/>
      <c r="LC916" s="25"/>
      <c r="LD916" s="25"/>
      <c r="LE916" s="25"/>
      <c r="LF916" s="25"/>
      <c r="LG916" s="25"/>
      <c r="LH916" s="25"/>
      <c r="LI916" s="25"/>
      <c r="LJ916" s="25"/>
      <c r="LK916" s="25"/>
      <c r="LL916" s="25"/>
      <c r="LM916" s="25"/>
      <c r="LN916" s="25"/>
      <c r="LO916" s="25"/>
      <c r="LP916" s="25"/>
      <c r="LQ916" s="25"/>
      <c r="LR916" s="25"/>
      <c r="LS916" s="25"/>
      <c r="LT916" s="25"/>
      <c r="LU916" s="25"/>
      <c r="LV916" s="25"/>
      <c r="LW916" s="25"/>
      <c r="LX916" s="25"/>
      <c r="LY916" s="25"/>
      <c r="LZ916" s="25"/>
      <c r="MA916" s="25"/>
      <c r="MB916" s="25"/>
      <c r="MC916" s="25"/>
      <c r="MD916" s="25"/>
      <c r="ME916" s="25"/>
      <c r="MF916" s="25"/>
      <c r="MG916" s="25"/>
      <c r="MH916" s="25"/>
      <c r="MI916" s="25"/>
      <c r="MJ916" s="25"/>
      <c r="MK916" s="25"/>
      <c r="ML916" s="25"/>
      <c r="MM916" s="25"/>
      <c r="MN916" s="25"/>
      <c r="MO916" s="25"/>
      <c r="MP916" s="25"/>
      <c r="MQ916" s="25"/>
      <c r="MR916" s="25"/>
      <c r="MS916" s="25"/>
      <c r="MT916" s="25"/>
      <c r="MU916" s="25"/>
      <c r="MV916" s="25"/>
      <c r="MW916" s="25"/>
      <c r="MX916" s="25"/>
      <c r="MY916" s="25"/>
      <c r="MZ916" s="25"/>
      <c r="NA916" s="25"/>
      <c r="NB916" s="25"/>
      <c r="NC916" s="25"/>
      <c r="ND916" s="25"/>
      <c r="NE916" s="25"/>
      <c r="NF916" s="25"/>
      <c r="NG916" s="25"/>
      <c r="NH916" s="25"/>
      <c r="NI916" s="25"/>
      <c r="NJ916" s="25"/>
      <c r="NK916" s="25"/>
      <c r="NL916" s="25"/>
      <c r="NM916" s="25"/>
      <c r="NN916" s="25"/>
      <c r="NO916" s="25"/>
      <c r="NP916" s="25"/>
      <c r="NQ916" s="25"/>
      <c r="NR916" s="25"/>
      <c r="NS916" s="25"/>
      <c r="NT916" s="25"/>
      <c r="NU916" s="25"/>
      <c r="NV916" s="25"/>
      <c r="NW916" s="25"/>
      <c r="NX916" s="25"/>
      <c r="NY916" s="25"/>
      <c r="NZ916" s="25"/>
      <c r="OA916" s="25"/>
      <c r="OB916" s="25"/>
      <c r="OC916" s="25"/>
      <c r="OD916" s="25"/>
      <c r="OE916" s="25"/>
      <c r="OF916" s="25"/>
      <c r="OG916" s="25"/>
      <c r="OH916" s="25"/>
      <c r="OI916" s="25"/>
      <c r="OJ916" s="25"/>
      <c r="OK916" s="25"/>
      <c r="OL916" s="25"/>
      <c r="OM916" s="25"/>
      <c r="ON916" s="25"/>
      <c r="OO916" s="25"/>
      <c r="OP916" s="25"/>
      <c r="OQ916" s="25"/>
      <c r="OR916" s="25"/>
      <c r="OS916" s="25"/>
      <c r="OT916" s="25"/>
      <c r="OU916" s="25"/>
      <c r="OV916" s="25"/>
      <c r="OW916" s="25"/>
      <c r="OX916" s="25"/>
      <c r="OY916" s="25"/>
      <c r="OZ916" s="25"/>
      <c r="PA916" s="25"/>
      <c r="PB916" s="25"/>
      <c r="PC916" s="25"/>
      <c r="PD916" s="25"/>
      <c r="PE916" s="25"/>
    </row>
    <row r="917" spans="1:42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  <c r="FZ917" s="25"/>
      <c r="GA917" s="25"/>
      <c r="GB917" s="25"/>
      <c r="GC917" s="25"/>
      <c r="GD917" s="25"/>
      <c r="GE917" s="25"/>
      <c r="GF917" s="25"/>
      <c r="GG917" s="25"/>
      <c r="GH917" s="25"/>
      <c r="GI917" s="25"/>
      <c r="GJ917" s="25"/>
      <c r="GK917" s="25"/>
      <c r="GL917" s="25"/>
      <c r="GM917" s="25"/>
      <c r="GN917" s="25"/>
      <c r="GO917" s="25"/>
      <c r="GP917" s="25"/>
      <c r="GQ917" s="25"/>
      <c r="GR917" s="25"/>
      <c r="GS917" s="25"/>
      <c r="GT917" s="25"/>
      <c r="GU917" s="25"/>
      <c r="GV917" s="25"/>
      <c r="GW917" s="25"/>
      <c r="GX917" s="25"/>
      <c r="GY917" s="25"/>
      <c r="GZ917" s="25"/>
      <c r="HA917" s="25"/>
      <c r="HB917" s="25"/>
      <c r="HC917" s="25"/>
      <c r="HD917" s="25"/>
      <c r="HE917" s="25"/>
      <c r="HF917" s="25"/>
      <c r="HG917" s="25"/>
      <c r="HH917" s="25"/>
      <c r="HI917" s="25"/>
      <c r="HJ917" s="25"/>
      <c r="HK917" s="25"/>
      <c r="HL917" s="25"/>
      <c r="HM917" s="25"/>
      <c r="HN917" s="25"/>
      <c r="HO917" s="25"/>
      <c r="HP917" s="25"/>
      <c r="HQ917" s="25"/>
      <c r="HR917" s="25"/>
      <c r="HS917" s="25"/>
      <c r="HT917" s="25"/>
      <c r="HU917" s="25"/>
      <c r="HV917" s="25"/>
      <c r="HW917" s="25"/>
      <c r="HX917" s="25"/>
      <c r="HY917" s="25"/>
      <c r="HZ917" s="25"/>
      <c r="IA917" s="25"/>
      <c r="IB917" s="25"/>
      <c r="IC917" s="25"/>
      <c r="ID917" s="25"/>
      <c r="IE917" s="25"/>
      <c r="IF917" s="25"/>
      <c r="IG917" s="25"/>
      <c r="IH917" s="25"/>
      <c r="II917" s="25"/>
      <c r="IJ917" s="25"/>
      <c r="IK917" s="25"/>
      <c r="IL917" s="25"/>
      <c r="IM917" s="25"/>
      <c r="IN917" s="25"/>
      <c r="IO917" s="25"/>
      <c r="IP917" s="25"/>
      <c r="IQ917" s="25"/>
      <c r="IR917" s="25"/>
      <c r="IS917" s="25"/>
      <c r="IT917" s="25"/>
      <c r="IU917" s="25"/>
      <c r="IV917" s="25"/>
      <c r="IW917" s="25"/>
      <c r="IX917" s="25"/>
      <c r="IY917" s="25"/>
      <c r="IZ917" s="25"/>
      <c r="JA917" s="25"/>
      <c r="JB917" s="25"/>
      <c r="JC917" s="25"/>
      <c r="JD917" s="25"/>
      <c r="JE917" s="25"/>
      <c r="JF917" s="25"/>
      <c r="JG917" s="25"/>
      <c r="JH917" s="25"/>
      <c r="JI917" s="25"/>
      <c r="JJ917" s="25"/>
      <c r="JK917" s="25"/>
      <c r="JL917" s="25"/>
      <c r="JM917" s="25"/>
      <c r="JN917" s="25"/>
      <c r="JO917" s="25"/>
      <c r="JP917" s="25"/>
      <c r="JQ917" s="25"/>
      <c r="JR917" s="25"/>
      <c r="JS917" s="25"/>
      <c r="JT917" s="25"/>
      <c r="JU917" s="25"/>
      <c r="JV917" s="25"/>
      <c r="JW917" s="25"/>
      <c r="JX917" s="25"/>
      <c r="JY917" s="25"/>
      <c r="JZ917" s="25"/>
      <c r="KA917" s="25"/>
      <c r="KB917" s="25"/>
      <c r="KC917" s="25"/>
      <c r="KD917" s="25"/>
      <c r="KE917" s="25"/>
      <c r="KF917" s="25"/>
      <c r="KG917" s="25"/>
      <c r="KH917" s="25"/>
      <c r="KI917" s="25"/>
      <c r="KJ917" s="25"/>
      <c r="KK917" s="25"/>
      <c r="KL917" s="25"/>
      <c r="KM917" s="25"/>
      <c r="KN917" s="25"/>
      <c r="KO917" s="25"/>
      <c r="KP917" s="25"/>
      <c r="KQ917" s="25"/>
      <c r="KR917" s="25"/>
      <c r="KS917" s="25"/>
      <c r="KT917" s="25"/>
      <c r="KU917" s="25"/>
      <c r="KV917" s="25"/>
      <c r="KW917" s="25"/>
      <c r="KX917" s="25"/>
      <c r="KY917" s="25"/>
      <c r="KZ917" s="25"/>
      <c r="LA917" s="25"/>
      <c r="LB917" s="25"/>
      <c r="LC917" s="25"/>
      <c r="LD917" s="25"/>
      <c r="LE917" s="25"/>
      <c r="LF917" s="25"/>
      <c r="LG917" s="25"/>
      <c r="LH917" s="25"/>
      <c r="LI917" s="25"/>
      <c r="LJ917" s="25"/>
      <c r="LK917" s="25"/>
      <c r="LL917" s="25"/>
      <c r="LM917" s="25"/>
      <c r="LN917" s="25"/>
      <c r="LO917" s="25"/>
      <c r="LP917" s="25"/>
      <c r="LQ917" s="25"/>
      <c r="LR917" s="25"/>
      <c r="LS917" s="25"/>
      <c r="LT917" s="25"/>
      <c r="LU917" s="25"/>
      <c r="LV917" s="25"/>
      <c r="LW917" s="25"/>
      <c r="LX917" s="25"/>
      <c r="LY917" s="25"/>
      <c r="LZ917" s="25"/>
      <c r="MA917" s="25"/>
      <c r="MB917" s="25"/>
      <c r="MC917" s="25"/>
      <c r="MD917" s="25"/>
      <c r="ME917" s="25"/>
      <c r="MF917" s="25"/>
      <c r="MG917" s="25"/>
      <c r="MH917" s="25"/>
      <c r="MI917" s="25"/>
      <c r="MJ917" s="25"/>
      <c r="MK917" s="25"/>
      <c r="ML917" s="25"/>
      <c r="MM917" s="25"/>
      <c r="MN917" s="25"/>
      <c r="MO917" s="25"/>
      <c r="MP917" s="25"/>
      <c r="MQ917" s="25"/>
      <c r="MR917" s="25"/>
      <c r="MS917" s="25"/>
      <c r="MT917" s="25"/>
      <c r="MU917" s="25"/>
      <c r="MV917" s="25"/>
      <c r="MW917" s="25"/>
      <c r="MX917" s="25"/>
      <c r="MY917" s="25"/>
      <c r="MZ917" s="25"/>
      <c r="NA917" s="25"/>
      <c r="NB917" s="25"/>
      <c r="NC917" s="25"/>
      <c r="ND917" s="25"/>
      <c r="NE917" s="25"/>
      <c r="NF917" s="25"/>
      <c r="NG917" s="25"/>
      <c r="NH917" s="25"/>
      <c r="NI917" s="25"/>
      <c r="NJ917" s="25"/>
      <c r="NK917" s="25"/>
      <c r="NL917" s="25"/>
      <c r="NM917" s="25"/>
      <c r="NN917" s="25"/>
      <c r="NO917" s="25"/>
      <c r="NP917" s="25"/>
      <c r="NQ917" s="25"/>
      <c r="NR917" s="25"/>
      <c r="NS917" s="25"/>
      <c r="NT917" s="25"/>
      <c r="NU917" s="25"/>
      <c r="NV917" s="25"/>
      <c r="NW917" s="25"/>
      <c r="NX917" s="25"/>
      <c r="NY917" s="25"/>
      <c r="NZ917" s="25"/>
      <c r="OA917" s="25"/>
      <c r="OB917" s="25"/>
      <c r="OC917" s="25"/>
      <c r="OD917" s="25"/>
      <c r="OE917" s="25"/>
      <c r="OF917" s="25"/>
      <c r="OG917" s="25"/>
      <c r="OH917" s="25"/>
      <c r="OI917" s="25"/>
      <c r="OJ917" s="25"/>
      <c r="OK917" s="25"/>
      <c r="OL917" s="25"/>
      <c r="OM917" s="25"/>
      <c r="ON917" s="25"/>
      <c r="OO917" s="25"/>
      <c r="OP917" s="25"/>
      <c r="OQ917" s="25"/>
      <c r="OR917" s="25"/>
      <c r="OS917" s="25"/>
      <c r="OT917" s="25"/>
      <c r="OU917" s="25"/>
      <c r="OV917" s="25"/>
      <c r="OW917" s="25"/>
      <c r="OX917" s="25"/>
      <c r="OY917" s="25"/>
      <c r="OZ917" s="25"/>
      <c r="PA917" s="25"/>
      <c r="PB917" s="25"/>
      <c r="PC917" s="25"/>
      <c r="PD917" s="25"/>
      <c r="PE917" s="25"/>
    </row>
    <row r="918" spans="1:42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  <c r="IY918" s="25"/>
      <c r="IZ918" s="25"/>
      <c r="JA918" s="25"/>
      <c r="JB918" s="25"/>
      <c r="JC918" s="25"/>
      <c r="JD918" s="25"/>
      <c r="JE918" s="25"/>
      <c r="JF918" s="25"/>
      <c r="JG918" s="25"/>
      <c r="JH918" s="25"/>
      <c r="JI918" s="25"/>
      <c r="JJ918" s="25"/>
      <c r="JK918" s="25"/>
      <c r="JL918" s="25"/>
      <c r="JM918" s="25"/>
      <c r="JN918" s="25"/>
      <c r="JO918" s="25"/>
      <c r="JP918" s="25"/>
      <c r="JQ918" s="25"/>
      <c r="JR918" s="25"/>
      <c r="JS918" s="25"/>
      <c r="JT918" s="25"/>
      <c r="JU918" s="25"/>
      <c r="JV918" s="25"/>
      <c r="JW918" s="25"/>
      <c r="JX918" s="25"/>
      <c r="JY918" s="25"/>
      <c r="JZ918" s="25"/>
      <c r="KA918" s="25"/>
      <c r="KB918" s="25"/>
      <c r="KC918" s="25"/>
      <c r="KD918" s="25"/>
      <c r="KE918" s="25"/>
      <c r="KF918" s="25"/>
      <c r="KG918" s="25"/>
      <c r="KH918" s="25"/>
      <c r="KI918" s="25"/>
      <c r="KJ918" s="25"/>
      <c r="KK918" s="25"/>
      <c r="KL918" s="25"/>
      <c r="KM918" s="25"/>
      <c r="KN918" s="25"/>
      <c r="KO918" s="25"/>
      <c r="KP918" s="25"/>
      <c r="KQ918" s="25"/>
      <c r="KR918" s="25"/>
      <c r="KS918" s="25"/>
      <c r="KT918" s="25"/>
      <c r="KU918" s="25"/>
      <c r="KV918" s="25"/>
      <c r="KW918" s="25"/>
      <c r="KX918" s="25"/>
      <c r="KY918" s="25"/>
      <c r="KZ918" s="25"/>
      <c r="LA918" s="25"/>
      <c r="LB918" s="25"/>
      <c r="LC918" s="25"/>
      <c r="LD918" s="25"/>
      <c r="LE918" s="25"/>
      <c r="LF918" s="25"/>
      <c r="LG918" s="25"/>
      <c r="LH918" s="25"/>
      <c r="LI918" s="25"/>
      <c r="LJ918" s="25"/>
      <c r="LK918" s="25"/>
      <c r="LL918" s="25"/>
      <c r="LM918" s="25"/>
      <c r="LN918" s="25"/>
      <c r="LO918" s="25"/>
      <c r="LP918" s="25"/>
      <c r="LQ918" s="25"/>
      <c r="LR918" s="25"/>
      <c r="LS918" s="25"/>
      <c r="LT918" s="25"/>
      <c r="LU918" s="25"/>
      <c r="LV918" s="25"/>
      <c r="LW918" s="25"/>
      <c r="LX918" s="25"/>
      <c r="LY918" s="25"/>
      <c r="LZ918" s="25"/>
      <c r="MA918" s="25"/>
      <c r="MB918" s="25"/>
      <c r="MC918" s="25"/>
      <c r="MD918" s="25"/>
      <c r="ME918" s="25"/>
      <c r="MF918" s="25"/>
      <c r="MG918" s="25"/>
      <c r="MH918" s="25"/>
      <c r="MI918" s="25"/>
      <c r="MJ918" s="25"/>
      <c r="MK918" s="25"/>
      <c r="ML918" s="25"/>
      <c r="MM918" s="25"/>
      <c r="MN918" s="25"/>
      <c r="MO918" s="25"/>
      <c r="MP918" s="25"/>
      <c r="MQ918" s="25"/>
      <c r="MR918" s="25"/>
      <c r="MS918" s="25"/>
      <c r="MT918" s="25"/>
      <c r="MU918" s="25"/>
      <c r="MV918" s="25"/>
      <c r="MW918" s="25"/>
      <c r="MX918" s="25"/>
      <c r="MY918" s="25"/>
      <c r="MZ918" s="25"/>
      <c r="NA918" s="25"/>
      <c r="NB918" s="25"/>
      <c r="NC918" s="25"/>
      <c r="ND918" s="25"/>
      <c r="NE918" s="25"/>
      <c r="NF918" s="25"/>
      <c r="NG918" s="25"/>
      <c r="NH918" s="25"/>
      <c r="NI918" s="25"/>
      <c r="NJ918" s="25"/>
      <c r="NK918" s="25"/>
      <c r="NL918" s="25"/>
      <c r="NM918" s="25"/>
      <c r="NN918" s="25"/>
      <c r="NO918" s="25"/>
      <c r="NP918" s="25"/>
      <c r="NQ918" s="25"/>
      <c r="NR918" s="25"/>
      <c r="NS918" s="25"/>
      <c r="NT918" s="25"/>
      <c r="NU918" s="25"/>
      <c r="NV918" s="25"/>
      <c r="NW918" s="25"/>
      <c r="NX918" s="25"/>
      <c r="NY918" s="25"/>
      <c r="NZ918" s="25"/>
      <c r="OA918" s="25"/>
      <c r="OB918" s="25"/>
      <c r="OC918" s="25"/>
      <c r="OD918" s="25"/>
      <c r="OE918" s="25"/>
      <c r="OF918" s="25"/>
      <c r="OG918" s="25"/>
      <c r="OH918" s="25"/>
      <c r="OI918" s="25"/>
      <c r="OJ918" s="25"/>
      <c r="OK918" s="25"/>
      <c r="OL918" s="25"/>
      <c r="OM918" s="25"/>
      <c r="ON918" s="25"/>
      <c r="OO918" s="25"/>
      <c r="OP918" s="25"/>
      <c r="OQ918" s="25"/>
      <c r="OR918" s="25"/>
      <c r="OS918" s="25"/>
      <c r="OT918" s="25"/>
      <c r="OU918" s="25"/>
      <c r="OV918" s="25"/>
      <c r="OW918" s="25"/>
      <c r="OX918" s="25"/>
      <c r="OY918" s="25"/>
      <c r="OZ918" s="25"/>
      <c r="PA918" s="25"/>
      <c r="PB918" s="25"/>
      <c r="PC918" s="25"/>
      <c r="PD918" s="25"/>
      <c r="PE918" s="25"/>
    </row>
    <row r="919" spans="1:42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  <c r="FZ919" s="25"/>
      <c r="GA919" s="25"/>
      <c r="GB919" s="25"/>
      <c r="GC919" s="25"/>
      <c r="GD919" s="25"/>
      <c r="GE919" s="25"/>
      <c r="GF919" s="25"/>
      <c r="GG919" s="25"/>
      <c r="GH919" s="25"/>
      <c r="GI919" s="25"/>
      <c r="GJ919" s="25"/>
      <c r="GK919" s="25"/>
      <c r="GL919" s="25"/>
      <c r="GM919" s="25"/>
      <c r="GN919" s="25"/>
      <c r="GO919" s="25"/>
      <c r="GP919" s="25"/>
      <c r="GQ919" s="25"/>
      <c r="GR919" s="25"/>
      <c r="GS919" s="25"/>
      <c r="GT919" s="25"/>
      <c r="GU919" s="25"/>
      <c r="GV919" s="25"/>
      <c r="GW919" s="25"/>
      <c r="GX919" s="25"/>
      <c r="GY919" s="25"/>
      <c r="GZ919" s="25"/>
      <c r="HA919" s="25"/>
      <c r="HB919" s="25"/>
      <c r="HC919" s="25"/>
      <c r="HD919" s="25"/>
      <c r="HE919" s="25"/>
      <c r="HF919" s="25"/>
      <c r="HG919" s="25"/>
      <c r="HH919" s="25"/>
      <c r="HI919" s="25"/>
      <c r="HJ919" s="25"/>
      <c r="HK919" s="25"/>
      <c r="HL919" s="25"/>
      <c r="HM919" s="25"/>
      <c r="HN919" s="25"/>
      <c r="HO919" s="25"/>
      <c r="HP919" s="25"/>
      <c r="HQ919" s="25"/>
      <c r="HR919" s="25"/>
      <c r="HS919" s="25"/>
      <c r="HT919" s="25"/>
      <c r="HU919" s="25"/>
      <c r="HV919" s="25"/>
      <c r="HW919" s="25"/>
      <c r="HX919" s="25"/>
      <c r="HY919" s="25"/>
      <c r="HZ919" s="25"/>
      <c r="IA919" s="25"/>
      <c r="IB919" s="25"/>
      <c r="IC919" s="25"/>
      <c r="ID919" s="25"/>
      <c r="IE919" s="25"/>
      <c r="IF919" s="25"/>
      <c r="IG919" s="25"/>
      <c r="IH919" s="25"/>
      <c r="II919" s="25"/>
      <c r="IJ919" s="25"/>
      <c r="IK919" s="25"/>
      <c r="IL919" s="25"/>
      <c r="IM919" s="25"/>
      <c r="IN919" s="25"/>
      <c r="IO919" s="25"/>
      <c r="IP919" s="25"/>
      <c r="IQ919" s="25"/>
      <c r="IR919" s="25"/>
      <c r="IS919" s="25"/>
      <c r="IT919" s="25"/>
      <c r="IU919" s="25"/>
      <c r="IV919" s="25"/>
      <c r="IW919" s="25"/>
      <c r="IX919" s="25"/>
      <c r="IY919" s="25"/>
      <c r="IZ919" s="25"/>
      <c r="JA919" s="25"/>
      <c r="JB919" s="25"/>
      <c r="JC919" s="25"/>
      <c r="JD919" s="25"/>
      <c r="JE919" s="25"/>
      <c r="JF919" s="25"/>
      <c r="JG919" s="25"/>
      <c r="JH919" s="25"/>
      <c r="JI919" s="25"/>
      <c r="JJ919" s="25"/>
      <c r="JK919" s="25"/>
      <c r="JL919" s="25"/>
      <c r="JM919" s="25"/>
      <c r="JN919" s="25"/>
      <c r="JO919" s="25"/>
      <c r="JP919" s="25"/>
      <c r="JQ919" s="25"/>
      <c r="JR919" s="25"/>
      <c r="JS919" s="25"/>
      <c r="JT919" s="25"/>
      <c r="JU919" s="25"/>
      <c r="JV919" s="25"/>
      <c r="JW919" s="25"/>
      <c r="JX919" s="25"/>
      <c r="JY919" s="25"/>
      <c r="JZ919" s="25"/>
      <c r="KA919" s="25"/>
      <c r="KB919" s="25"/>
      <c r="KC919" s="25"/>
      <c r="KD919" s="25"/>
      <c r="KE919" s="25"/>
      <c r="KF919" s="25"/>
      <c r="KG919" s="25"/>
      <c r="KH919" s="25"/>
      <c r="KI919" s="25"/>
      <c r="KJ919" s="25"/>
      <c r="KK919" s="25"/>
      <c r="KL919" s="25"/>
      <c r="KM919" s="25"/>
      <c r="KN919" s="25"/>
      <c r="KO919" s="25"/>
      <c r="KP919" s="25"/>
      <c r="KQ919" s="25"/>
      <c r="KR919" s="25"/>
      <c r="KS919" s="25"/>
      <c r="KT919" s="25"/>
      <c r="KU919" s="25"/>
      <c r="KV919" s="25"/>
      <c r="KW919" s="25"/>
      <c r="KX919" s="25"/>
      <c r="KY919" s="25"/>
      <c r="KZ919" s="25"/>
      <c r="LA919" s="25"/>
      <c r="LB919" s="25"/>
      <c r="LC919" s="25"/>
      <c r="LD919" s="25"/>
      <c r="LE919" s="25"/>
      <c r="LF919" s="25"/>
      <c r="LG919" s="25"/>
      <c r="LH919" s="25"/>
      <c r="LI919" s="25"/>
      <c r="LJ919" s="25"/>
      <c r="LK919" s="25"/>
      <c r="LL919" s="25"/>
      <c r="LM919" s="25"/>
      <c r="LN919" s="25"/>
      <c r="LO919" s="25"/>
      <c r="LP919" s="25"/>
      <c r="LQ919" s="25"/>
      <c r="LR919" s="25"/>
      <c r="LS919" s="25"/>
      <c r="LT919" s="25"/>
      <c r="LU919" s="25"/>
      <c r="LV919" s="25"/>
      <c r="LW919" s="25"/>
      <c r="LX919" s="25"/>
      <c r="LY919" s="25"/>
      <c r="LZ919" s="25"/>
      <c r="MA919" s="25"/>
      <c r="MB919" s="25"/>
      <c r="MC919" s="25"/>
      <c r="MD919" s="25"/>
      <c r="ME919" s="25"/>
      <c r="MF919" s="25"/>
      <c r="MG919" s="25"/>
      <c r="MH919" s="25"/>
      <c r="MI919" s="25"/>
      <c r="MJ919" s="25"/>
      <c r="MK919" s="25"/>
      <c r="ML919" s="25"/>
      <c r="MM919" s="25"/>
      <c r="MN919" s="25"/>
      <c r="MO919" s="25"/>
      <c r="MP919" s="25"/>
      <c r="MQ919" s="25"/>
      <c r="MR919" s="25"/>
      <c r="MS919" s="25"/>
      <c r="MT919" s="25"/>
      <c r="MU919" s="25"/>
      <c r="MV919" s="25"/>
      <c r="MW919" s="25"/>
      <c r="MX919" s="25"/>
      <c r="MY919" s="25"/>
      <c r="MZ919" s="25"/>
      <c r="NA919" s="25"/>
      <c r="NB919" s="25"/>
      <c r="NC919" s="25"/>
      <c r="ND919" s="25"/>
      <c r="NE919" s="25"/>
      <c r="NF919" s="25"/>
      <c r="NG919" s="25"/>
      <c r="NH919" s="25"/>
      <c r="NI919" s="25"/>
      <c r="NJ919" s="25"/>
      <c r="NK919" s="25"/>
      <c r="NL919" s="25"/>
      <c r="NM919" s="25"/>
      <c r="NN919" s="25"/>
      <c r="NO919" s="25"/>
      <c r="NP919" s="25"/>
      <c r="NQ919" s="25"/>
      <c r="NR919" s="25"/>
      <c r="NS919" s="25"/>
      <c r="NT919" s="25"/>
      <c r="NU919" s="25"/>
      <c r="NV919" s="25"/>
      <c r="NW919" s="25"/>
      <c r="NX919" s="25"/>
      <c r="NY919" s="25"/>
      <c r="NZ919" s="25"/>
      <c r="OA919" s="25"/>
      <c r="OB919" s="25"/>
      <c r="OC919" s="25"/>
      <c r="OD919" s="25"/>
      <c r="OE919" s="25"/>
      <c r="OF919" s="25"/>
      <c r="OG919" s="25"/>
      <c r="OH919" s="25"/>
      <c r="OI919" s="25"/>
      <c r="OJ919" s="25"/>
      <c r="OK919" s="25"/>
      <c r="OL919" s="25"/>
      <c r="OM919" s="25"/>
      <c r="ON919" s="25"/>
      <c r="OO919" s="25"/>
      <c r="OP919" s="25"/>
      <c r="OQ919" s="25"/>
      <c r="OR919" s="25"/>
      <c r="OS919" s="25"/>
      <c r="OT919" s="25"/>
      <c r="OU919" s="25"/>
      <c r="OV919" s="25"/>
      <c r="OW919" s="25"/>
      <c r="OX919" s="25"/>
      <c r="OY919" s="25"/>
      <c r="OZ919" s="25"/>
      <c r="PA919" s="25"/>
      <c r="PB919" s="25"/>
      <c r="PC919" s="25"/>
      <c r="PD919" s="25"/>
      <c r="PE919" s="25"/>
    </row>
    <row r="920" spans="1:42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  <c r="IY920" s="25"/>
      <c r="IZ920" s="25"/>
      <c r="JA920" s="25"/>
      <c r="JB920" s="25"/>
      <c r="JC920" s="25"/>
      <c r="JD920" s="25"/>
      <c r="JE920" s="25"/>
      <c r="JF920" s="25"/>
      <c r="JG920" s="25"/>
      <c r="JH920" s="25"/>
      <c r="JI920" s="25"/>
      <c r="JJ920" s="25"/>
      <c r="JK920" s="25"/>
      <c r="JL920" s="25"/>
      <c r="JM920" s="25"/>
      <c r="JN920" s="25"/>
      <c r="JO920" s="25"/>
      <c r="JP920" s="25"/>
      <c r="JQ920" s="25"/>
      <c r="JR920" s="25"/>
      <c r="JS920" s="25"/>
      <c r="JT920" s="25"/>
      <c r="JU920" s="25"/>
      <c r="JV920" s="25"/>
      <c r="JW920" s="25"/>
      <c r="JX920" s="25"/>
      <c r="JY920" s="25"/>
      <c r="JZ920" s="25"/>
      <c r="KA920" s="25"/>
      <c r="KB920" s="25"/>
      <c r="KC920" s="25"/>
      <c r="KD920" s="25"/>
      <c r="KE920" s="25"/>
      <c r="KF920" s="25"/>
      <c r="KG920" s="25"/>
      <c r="KH920" s="25"/>
      <c r="KI920" s="25"/>
      <c r="KJ920" s="25"/>
      <c r="KK920" s="25"/>
      <c r="KL920" s="25"/>
      <c r="KM920" s="25"/>
      <c r="KN920" s="25"/>
      <c r="KO920" s="25"/>
      <c r="KP920" s="25"/>
      <c r="KQ920" s="25"/>
      <c r="KR920" s="25"/>
      <c r="KS920" s="25"/>
      <c r="KT920" s="25"/>
      <c r="KU920" s="25"/>
      <c r="KV920" s="25"/>
      <c r="KW920" s="25"/>
      <c r="KX920" s="25"/>
      <c r="KY920" s="25"/>
      <c r="KZ920" s="25"/>
      <c r="LA920" s="25"/>
      <c r="LB920" s="25"/>
      <c r="LC920" s="25"/>
      <c r="LD920" s="25"/>
      <c r="LE920" s="25"/>
      <c r="LF920" s="25"/>
      <c r="LG920" s="25"/>
      <c r="LH920" s="25"/>
      <c r="LI920" s="25"/>
      <c r="LJ920" s="25"/>
      <c r="LK920" s="25"/>
      <c r="LL920" s="25"/>
      <c r="LM920" s="25"/>
      <c r="LN920" s="25"/>
      <c r="LO920" s="25"/>
      <c r="LP920" s="25"/>
      <c r="LQ920" s="25"/>
      <c r="LR920" s="25"/>
      <c r="LS920" s="25"/>
      <c r="LT920" s="25"/>
      <c r="LU920" s="25"/>
      <c r="LV920" s="25"/>
      <c r="LW920" s="25"/>
      <c r="LX920" s="25"/>
      <c r="LY920" s="25"/>
      <c r="LZ920" s="25"/>
      <c r="MA920" s="25"/>
      <c r="MB920" s="25"/>
      <c r="MC920" s="25"/>
      <c r="MD920" s="25"/>
      <c r="ME920" s="25"/>
      <c r="MF920" s="25"/>
      <c r="MG920" s="25"/>
      <c r="MH920" s="25"/>
      <c r="MI920" s="25"/>
      <c r="MJ920" s="25"/>
      <c r="MK920" s="25"/>
      <c r="ML920" s="25"/>
      <c r="MM920" s="25"/>
      <c r="MN920" s="25"/>
      <c r="MO920" s="25"/>
      <c r="MP920" s="25"/>
      <c r="MQ920" s="25"/>
      <c r="MR920" s="25"/>
      <c r="MS920" s="25"/>
      <c r="MT920" s="25"/>
      <c r="MU920" s="25"/>
      <c r="MV920" s="25"/>
      <c r="MW920" s="25"/>
      <c r="MX920" s="25"/>
      <c r="MY920" s="25"/>
      <c r="MZ920" s="25"/>
      <c r="NA920" s="25"/>
      <c r="NB920" s="25"/>
      <c r="NC920" s="25"/>
      <c r="ND920" s="25"/>
      <c r="NE920" s="25"/>
      <c r="NF920" s="25"/>
      <c r="NG920" s="25"/>
      <c r="NH920" s="25"/>
      <c r="NI920" s="25"/>
      <c r="NJ920" s="25"/>
      <c r="NK920" s="25"/>
      <c r="NL920" s="25"/>
      <c r="NM920" s="25"/>
      <c r="NN920" s="25"/>
      <c r="NO920" s="25"/>
      <c r="NP920" s="25"/>
      <c r="NQ920" s="25"/>
      <c r="NR920" s="25"/>
      <c r="NS920" s="25"/>
      <c r="NT920" s="25"/>
      <c r="NU920" s="25"/>
      <c r="NV920" s="25"/>
      <c r="NW920" s="25"/>
      <c r="NX920" s="25"/>
      <c r="NY920" s="25"/>
      <c r="NZ920" s="25"/>
      <c r="OA920" s="25"/>
      <c r="OB920" s="25"/>
      <c r="OC920" s="25"/>
      <c r="OD920" s="25"/>
      <c r="OE920" s="25"/>
      <c r="OF920" s="25"/>
      <c r="OG920" s="25"/>
      <c r="OH920" s="25"/>
      <c r="OI920" s="25"/>
      <c r="OJ920" s="25"/>
      <c r="OK920" s="25"/>
      <c r="OL920" s="25"/>
      <c r="OM920" s="25"/>
      <c r="ON920" s="25"/>
      <c r="OO920" s="25"/>
      <c r="OP920" s="25"/>
      <c r="OQ920" s="25"/>
      <c r="OR920" s="25"/>
      <c r="OS920" s="25"/>
      <c r="OT920" s="25"/>
      <c r="OU920" s="25"/>
      <c r="OV920" s="25"/>
      <c r="OW920" s="25"/>
      <c r="OX920" s="25"/>
      <c r="OY920" s="25"/>
      <c r="OZ920" s="25"/>
      <c r="PA920" s="25"/>
      <c r="PB920" s="25"/>
      <c r="PC920" s="25"/>
      <c r="PD920" s="25"/>
      <c r="PE920" s="25"/>
    </row>
    <row r="921" spans="1:42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  <c r="FZ921" s="25"/>
      <c r="GA921" s="25"/>
      <c r="GB921" s="25"/>
      <c r="GC921" s="25"/>
      <c r="GD921" s="25"/>
      <c r="GE921" s="25"/>
      <c r="GF921" s="25"/>
      <c r="GG921" s="25"/>
      <c r="GH921" s="25"/>
      <c r="GI921" s="25"/>
      <c r="GJ921" s="25"/>
      <c r="GK921" s="25"/>
      <c r="GL921" s="25"/>
      <c r="GM921" s="25"/>
      <c r="GN921" s="25"/>
      <c r="GO921" s="25"/>
      <c r="GP921" s="25"/>
      <c r="GQ921" s="25"/>
      <c r="GR921" s="25"/>
      <c r="GS921" s="25"/>
      <c r="GT921" s="25"/>
      <c r="GU921" s="25"/>
      <c r="GV921" s="25"/>
      <c r="GW921" s="25"/>
      <c r="GX921" s="25"/>
      <c r="GY921" s="25"/>
      <c r="GZ921" s="25"/>
      <c r="HA921" s="25"/>
      <c r="HB921" s="25"/>
      <c r="HC921" s="25"/>
      <c r="HD921" s="25"/>
      <c r="HE921" s="25"/>
      <c r="HF921" s="25"/>
      <c r="HG921" s="25"/>
      <c r="HH921" s="25"/>
      <c r="HI921" s="25"/>
      <c r="HJ921" s="25"/>
      <c r="HK921" s="25"/>
      <c r="HL921" s="25"/>
      <c r="HM921" s="25"/>
      <c r="HN921" s="25"/>
      <c r="HO921" s="25"/>
      <c r="HP921" s="25"/>
      <c r="HQ921" s="25"/>
      <c r="HR921" s="25"/>
      <c r="HS921" s="25"/>
      <c r="HT921" s="25"/>
      <c r="HU921" s="25"/>
      <c r="HV921" s="25"/>
      <c r="HW921" s="25"/>
      <c r="HX921" s="25"/>
      <c r="HY921" s="25"/>
      <c r="HZ921" s="25"/>
      <c r="IA921" s="25"/>
      <c r="IB921" s="25"/>
      <c r="IC921" s="25"/>
      <c r="ID921" s="25"/>
      <c r="IE921" s="25"/>
      <c r="IF921" s="25"/>
      <c r="IG921" s="25"/>
      <c r="IH921" s="25"/>
      <c r="II921" s="25"/>
      <c r="IJ921" s="25"/>
      <c r="IK921" s="25"/>
      <c r="IL921" s="25"/>
      <c r="IM921" s="25"/>
      <c r="IN921" s="25"/>
      <c r="IO921" s="25"/>
      <c r="IP921" s="25"/>
      <c r="IQ921" s="25"/>
      <c r="IR921" s="25"/>
      <c r="IS921" s="25"/>
      <c r="IT921" s="25"/>
      <c r="IU921" s="25"/>
      <c r="IV921" s="25"/>
      <c r="IW921" s="25"/>
      <c r="IX921" s="25"/>
      <c r="IY921" s="25"/>
      <c r="IZ921" s="25"/>
      <c r="JA921" s="25"/>
      <c r="JB921" s="25"/>
      <c r="JC921" s="25"/>
      <c r="JD921" s="25"/>
      <c r="JE921" s="25"/>
      <c r="JF921" s="25"/>
      <c r="JG921" s="25"/>
      <c r="JH921" s="25"/>
      <c r="JI921" s="25"/>
      <c r="JJ921" s="25"/>
      <c r="JK921" s="25"/>
      <c r="JL921" s="25"/>
      <c r="JM921" s="25"/>
      <c r="JN921" s="25"/>
      <c r="JO921" s="25"/>
      <c r="JP921" s="25"/>
      <c r="JQ921" s="25"/>
      <c r="JR921" s="25"/>
      <c r="JS921" s="25"/>
      <c r="JT921" s="25"/>
      <c r="JU921" s="25"/>
      <c r="JV921" s="25"/>
      <c r="JW921" s="25"/>
      <c r="JX921" s="25"/>
      <c r="JY921" s="25"/>
      <c r="JZ921" s="25"/>
      <c r="KA921" s="25"/>
      <c r="KB921" s="25"/>
      <c r="KC921" s="25"/>
      <c r="KD921" s="25"/>
      <c r="KE921" s="25"/>
      <c r="KF921" s="25"/>
      <c r="KG921" s="25"/>
      <c r="KH921" s="25"/>
      <c r="KI921" s="25"/>
      <c r="KJ921" s="25"/>
      <c r="KK921" s="25"/>
      <c r="KL921" s="25"/>
      <c r="KM921" s="25"/>
      <c r="KN921" s="25"/>
      <c r="KO921" s="25"/>
      <c r="KP921" s="25"/>
      <c r="KQ921" s="25"/>
      <c r="KR921" s="25"/>
      <c r="KS921" s="25"/>
      <c r="KT921" s="25"/>
      <c r="KU921" s="25"/>
      <c r="KV921" s="25"/>
      <c r="KW921" s="25"/>
      <c r="KX921" s="25"/>
      <c r="KY921" s="25"/>
      <c r="KZ921" s="25"/>
      <c r="LA921" s="25"/>
      <c r="LB921" s="25"/>
      <c r="LC921" s="25"/>
      <c r="LD921" s="25"/>
      <c r="LE921" s="25"/>
      <c r="LF921" s="25"/>
      <c r="LG921" s="25"/>
      <c r="LH921" s="25"/>
      <c r="LI921" s="25"/>
      <c r="LJ921" s="25"/>
      <c r="LK921" s="25"/>
      <c r="LL921" s="25"/>
      <c r="LM921" s="25"/>
      <c r="LN921" s="25"/>
      <c r="LO921" s="25"/>
      <c r="LP921" s="25"/>
      <c r="LQ921" s="25"/>
      <c r="LR921" s="25"/>
      <c r="LS921" s="25"/>
      <c r="LT921" s="25"/>
      <c r="LU921" s="25"/>
      <c r="LV921" s="25"/>
      <c r="LW921" s="25"/>
      <c r="LX921" s="25"/>
      <c r="LY921" s="25"/>
      <c r="LZ921" s="25"/>
      <c r="MA921" s="25"/>
      <c r="MB921" s="25"/>
      <c r="MC921" s="25"/>
      <c r="MD921" s="25"/>
      <c r="ME921" s="25"/>
      <c r="MF921" s="25"/>
      <c r="MG921" s="25"/>
      <c r="MH921" s="25"/>
      <c r="MI921" s="25"/>
      <c r="MJ921" s="25"/>
      <c r="MK921" s="25"/>
      <c r="ML921" s="25"/>
      <c r="MM921" s="25"/>
      <c r="MN921" s="25"/>
      <c r="MO921" s="25"/>
      <c r="MP921" s="25"/>
      <c r="MQ921" s="25"/>
      <c r="MR921" s="25"/>
      <c r="MS921" s="25"/>
      <c r="MT921" s="25"/>
      <c r="MU921" s="25"/>
      <c r="MV921" s="25"/>
      <c r="MW921" s="25"/>
      <c r="MX921" s="25"/>
      <c r="MY921" s="25"/>
      <c r="MZ921" s="25"/>
      <c r="NA921" s="25"/>
      <c r="NB921" s="25"/>
      <c r="NC921" s="25"/>
      <c r="ND921" s="25"/>
      <c r="NE921" s="25"/>
      <c r="NF921" s="25"/>
      <c r="NG921" s="25"/>
      <c r="NH921" s="25"/>
      <c r="NI921" s="25"/>
      <c r="NJ921" s="25"/>
      <c r="NK921" s="25"/>
      <c r="NL921" s="25"/>
      <c r="NM921" s="25"/>
      <c r="NN921" s="25"/>
      <c r="NO921" s="25"/>
      <c r="NP921" s="25"/>
      <c r="NQ921" s="25"/>
      <c r="NR921" s="25"/>
      <c r="NS921" s="25"/>
      <c r="NT921" s="25"/>
      <c r="NU921" s="25"/>
      <c r="NV921" s="25"/>
      <c r="NW921" s="25"/>
      <c r="NX921" s="25"/>
      <c r="NY921" s="25"/>
      <c r="NZ921" s="25"/>
      <c r="OA921" s="25"/>
      <c r="OB921" s="25"/>
      <c r="OC921" s="25"/>
      <c r="OD921" s="25"/>
      <c r="OE921" s="25"/>
      <c r="OF921" s="25"/>
      <c r="OG921" s="25"/>
      <c r="OH921" s="25"/>
      <c r="OI921" s="25"/>
      <c r="OJ921" s="25"/>
      <c r="OK921" s="25"/>
      <c r="OL921" s="25"/>
      <c r="OM921" s="25"/>
      <c r="ON921" s="25"/>
      <c r="OO921" s="25"/>
      <c r="OP921" s="25"/>
      <c r="OQ921" s="25"/>
      <c r="OR921" s="25"/>
      <c r="OS921" s="25"/>
      <c r="OT921" s="25"/>
      <c r="OU921" s="25"/>
      <c r="OV921" s="25"/>
      <c r="OW921" s="25"/>
      <c r="OX921" s="25"/>
      <c r="OY921" s="25"/>
      <c r="OZ921" s="25"/>
      <c r="PA921" s="25"/>
      <c r="PB921" s="25"/>
      <c r="PC921" s="25"/>
      <c r="PD921" s="25"/>
      <c r="PE921" s="25"/>
    </row>
    <row r="922" spans="1:42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  <c r="IY922" s="25"/>
      <c r="IZ922" s="25"/>
      <c r="JA922" s="25"/>
      <c r="JB922" s="25"/>
      <c r="JC922" s="25"/>
      <c r="JD922" s="25"/>
      <c r="JE922" s="25"/>
      <c r="JF922" s="25"/>
      <c r="JG922" s="25"/>
      <c r="JH922" s="25"/>
      <c r="JI922" s="25"/>
      <c r="JJ922" s="25"/>
      <c r="JK922" s="25"/>
      <c r="JL922" s="25"/>
      <c r="JM922" s="25"/>
      <c r="JN922" s="25"/>
      <c r="JO922" s="25"/>
      <c r="JP922" s="25"/>
      <c r="JQ922" s="25"/>
      <c r="JR922" s="25"/>
      <c r="JS922" s="25"/>
      <c r="JT922" s="25"/>
      <c r="JU922" s="25"/>
      <c r="JV922" s="25"/>
      <c r="JW922" s="25"/>
      <c r="JX922" s="25"/>
      <c r="JY922" s="25"/>
      <c r="JZ922" s="25"/>
      <c r="KA922" s="25"/>
      <c r="KB922" s="25"/>
      <c r="KC922" s="25"/>
      <c r="KD922" s="25"/>
      <c r="KE922" s="25"/>
      <c r="KF922" s="25"/>
      <c r="KG922" s="25"/>
      <c r="KH922" s="25"/>
      <c r="KI922" s="25"/>
      <c r="KJ922" s="25"/>
      <c r="KK922" s="25"/>
      <c r="KL922" s="25"/>
      <c r="KM922" s="25"/>
      <c r="KN922" s="25"/>
      <c r="KO922" s="25"/>
      <c r="KP922" s="25"/>
      <c r="KQ922" s="25"/>
      <c r="KR922" s="25"/>
      <c r="KS922" s="25"/>
      <c r="KT922" s="25"/>
      <c r="KU922" s="25"/>
      <c r="KV922" s="25"/>
      <c r="KW922" s="25"/>
      <c r="KX922" s="25"/>
      <c r="KY922" s="25"/>
      <c r="KZ922" s="25"/>
      <c r="LA922" s="25"/>
      <c r="LB922" s="25"/>
      <c r="LC922" s="25"/>
      <c r="LD922" s="25"/>
      <c r="LE922" s="25"/>
      <c r="LF922" s="25"/>
      <c r="LG922" s="25"/>
      <c r="LH922" s="25"/>
      <c r="LI922" s="25"/>
      <c r="LJ922" s="25"/>
      <c r="LK922" s="25"/>
      <c r="LL922" s="25"/>
      <c r="LM922" s="25"/>
      <c r="LN922" s="25"/>
      <c r="LO922" s="25"/>
      <c r="LP922" s="25"/>
      <c r="LQ922" s="25"/>
      <c r="LR922" s="25"/>
      <c r="LS922" s="25"/>
      <c r="LT922" s="25"/>
      <c r="LU922" s="25"/>
      <c r="LV922" s="25"/>
      <c r="LW922" s="25"/>
      <c r="LX922" s="25"/>
      <c r="LY922" s="25"/>
      <c r="LZ922" s="25"/>
      <c r="MA922" s="25"/>
      <c r="MB922" s="25"/>
      <c r="MC922" s="25"/>
      <c r="MD922" s="25"/>
      <c r="ME922" s="25"/>
      <c r="MF922" s="25"/>
      <c r="MG922" s="25"/>
      <c r="MH922" s="25"/>
      <c r="MI922" s="25"/>
      <c r="MJ922" s="25"/>
      <c r="MK922" s="25"/>
      <c r="ML922" s="25"/>
      <c r="MM922" s="25"/>
      <c r="MN922" s="25"/>
      <c r="MO922" s="25"/>
      <c r="MP922" s="25"/>
      <c r="MQ922" s="25"/>
      <c r="MR922" s="25"/>
      <c r="MS922" s="25"/>
      <c r="MT922" s="25"/>
      <c r="MU922" s="25"/>
      <c r="MV922" s="25"/>
      <c r="MW922" s="25"/>
      <c r="MX922" s="25"/>
      <c r="MY922" s="25"/>
      <c r="MZ922" s="25"/>
      <c r="NA922" s="25"/>
      <c r="NB922" s="25"/>
      <c r="NC922" s="25"/>
      <c r="ND922" s="25"/>
      <c r="NE922" s="25"/>
      <c r="NF922" s="25"/>
      <c r="NG922" s="25"/>
      <c r="NH922" s="25"/>
      <c r="NI922" s="25"/>
      <c r="NJ922" s="25"/>
      <c r="NK922" s="25"/>
      <c r="NL922" s="25"/>
      <c r="NM922" s="25"/>
      <c r="NN922" s="25"/>
      <c r="NO922" s="25"/>
      <c r="NP922" s="25"/>
      <c r="NQ922" s="25"/>
      <c r="NR922" s="25"/>
      <c r="NS922" s="25"/>
      <c r="NT922" s="25"/>
      <c r="NU922" s="25"/>
      <c r="NV922" s="25"/>
      <c r="NW922" s="25"/>
      <c r="NX922" s="25"/>
      <c r="NY922" s="25"/>
      <c r="NZ922" s="25"/>
      <c r="OA922" s="25"/>
      <c r="OB922" s="25"/>
      <c r="OC922" s="25"/>
      <c r="OD922" s="25"/>
      <c r="OE922" s="25"/>
      <c r="OF922" s="25"/>
      <c r="OG922" s="25"/>
      <c r="OH922" s="25"/>
      <c r="OI922" s="25"/>
      <c r="OJ922" s="25"/>
      <c r="OK922" s="25"/>
      <c r="OL922" s="25"/>
      <c r="OM922" s="25"/>
      <c r="ON922" s="25"/>
      <c r="OO922" s="25"/>
      <c r="OP922" s="25"/>
      <c r="OQ922" s="25"/>
      <c r="OR922" s="25"/>
      <c r="OS922" s="25"/>
      <c r="OT922" s="25"/>
      <c r="OU922" s="25"/>
      <c r="OV922" s="25"/>
      <c r="OW922" s="25"/>
      <c r="OX922" s="25"/>
      <c r="OY922" s="25"/>
      <c r="OZ922" s="25"/>
      <c r="PA922" s="25"/>
      <c r="PB922" s="25"/>
      <c r="PC922" s="25"/>
      <c r="PD922" s="25"/>
      <c r="PE922" s="25"/>
    </row>
    <row r="923" spans="1:42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  <c r="HL923" s="25"/>
      <c r="HM923" s="25"/>
      <c r="HN923" s="25"/>
      <c r="HO923" s="25"/>
      <c r="HP923" s="25"/>
      <c r="HQ923" s="25"/>
      <c r="HR923" s="25"/>
      <c r="HS923" s="25"/>
      <c r="HT923" s="25"/>
      <c r="HU923" s="25"/>
      <c r="HV923" s="25"/>
      <c r="HW923" s="25"/>
      <c r="HX923" s="25"/>
      <c r="HY923" s="25"/>
      <c r="HZ923" s="25"/>
      <c r="IA923" s="25"/>
      <c r="IB923" s="25"/>
      <c r="IC923" s="25"/>
      <c r="ID923" s="25"/>
      <c r="IE923" s="25"/>
      <c r="IF923" s="25"/>
      <c r="IG923" s="25"/>
      <c r="IH923" s="25"/>
      <c r="II923" s="25"/>
      <c r="IJ923" s="25"/>
      <c r="IK923" s="25"/>
      <c r="IL923" s="25"/>
      <c r="IM923" s="25"/>
      <c r="IN923" s="25"/>
      <c r="IO923" s="25"/>
      <c r="IP923" s="25"/>
      <c r="IQ923" s="25"/>
      <c r="IR923" s="25"/>
      <c r="IS923" s="25"/>
      <c r="IT923" s="25"/>
      <c r="IU923" s="25"/>
      <c r="IV923" s="25"/>
      <c r="IW923" s="25"/>
      <c r="IX923" s="25"/>
      <c r="IY923" s="25"/>
      <c r="IZ923" s="25"/>
      <c r="JA923" s="25"/>
      <c r="JB923" s="25"/>
      <c r="JC923" s="25"/>
      <c r="JD923" s="25"/>
      <c r="JE923" s="25"/>
      <c r="JF923" s="25"/>
      <c r="JG923" s="25"/>
      <c r="JH923" s="25"/>
      <c r="JI923" s="25"/>
      <c r="JJ923" s="25"/>
      <c r="JK923" s="25"/>
      <c r="JL923" s="25"/>
      <c r="JM923" s="25"/>
      <c r="JN923" s="25"/>
      <c r="JO923" s="25"/>
      <c r="JP923" s="25"/>
      <c r="JQ923" s="25"/>
      <c r="JR923" s="25"/>
      <c r="JS923" s="25"/>
      <c r="JT923" s="25"/>
      <c r="JU923" s="25"/>
      <c r="JV923" s="25"/>
      <c r="JW923" s="25"/>
      <c r="JX923" s="25"/>
      <c r="JY923" s="25"/>
      <c r="JZ923" s="25"/>
      <c r="KA923" s="25"/>
      <c r="KB923" s="25"/>
      <c r="KC923" s="25"/>
      <c r="KD923" s="25"/>
      <c r="KE923" s="25"/>
      <c r="KF923" s="25"/>
      <c r="KG923" s="25"/>
      <c r="KH923" s="25"/>
      <c r="KI923" s="25"/>
      <c r="KJ923" s="25"/>
      <c r="KK923" s="25"/>
      <c r="KL923" s="25"/>
      <c r="KM923" s="25"/>
      <c r="KN923" s="25"/>
      <c r="KO923" s="25"/>
      <c r="KP923" s="25"/>
      <c r="KQ923" s="25"/>
      <c r="KR923" s="25"/>
      <c r="KS923" s="25"/>
      <c r="KT923" s="25"/>
      <c r="KU923" s="25"/>
      <c r="KV923" s="25"/>
      <c r="KW923" s="25"/>
      <c r="KX923" s="25"/>
      <c r="KY923" s="25"/>
      <c r="KZ923" s="25"/>
      <c r="LA923" s="25"/>
      <c r="LB923" s="25"/>
      <c r="LC923" s="25"/>
      <c r="LD923" s="25"/>
      <c r="LE923" s="25"/>
      <c r="LF923" s="25"/>
      <c r="LG923" s="25"/>
      <c r="LH923" s="25"/>
      <c r="LI923" s="25"/>
      <c r="LJ923" s="25"/>
      <c r="LK923" s="25"/>
      <c r="LL923" s="25"/>
      <c r="LM923" s="25"/>
      <c r="LN923" s="25"/>
      <c r="LO923" s="25"/>
      <c r="LP923" s="25"/>
      <c r="LQ923" s="25"/>
      <c r="LR923" s="25"/>
      <c r="LS923" s="25"/>
      <c r="LT923" s="25"/>
      <c r="LU923" s="25"/>
      <c r="LV923" s="25"/>
      <c r="LW923" s="25"/>
      <c r="LX923" s="25"/>
      <c r="LY923" s="25"/>
      <c r="LZ923" s="25"/>
      <c r="MA923" s="25"/>
      <c r="MB923" s="25"/>
      <c r="MC923" s="25"/>
      <c r="MD923" s="25"/>
      <c r="ME923" s="25"/>
      <c r="MF923" s="25"/>
      <c r="MG923" s="25"/>
      <c r="MH923" s="25"/>
      <c r="MI923" s="25"/>
      <c r="MJ923" s="25"/>
      <c r="MK923" s="25"/>
      <c r="ML923" s="25"/>
      <c r="MM923" s="25"/>
      <c r="MN923" s="25"/>
      <c r="MO923" s="25"/>
      <c r="MP923" s="25"/>
      <c r="MQ923" s="25"/>
      <c r="MR923" s="25"/>
      <c r="MS923" s="25"/>
      <c r="MT923" s="25"/>
      <c r="MU923" s="25"/>
      <c r="MV923" s="25"/>
      <c r="MW923" s="25"/>
      <c r="MX923" s="25"/>
      <c r="MY923" s="25"/>
      <c r="MZ923" s="25"/>
      <c r="NA923" s="25"/>
      <c r="NB923" s="25"/>
      <c r="NC923" s="25"/>
      <c r="ND923" s="25"/>
      <c r="NE923" s="25"/>
      <c r="NF923" s="25"/>
      <c r="NG923" s="25"/>
      <c r="NH923" s="25"/>
      <c r="NI923" s="25"/>
      <c r="NJ923" s="25"/>
      <c r="NK923" s="25"/>
      <c r="NL923" s="25"/>
      <c r="NM923" s="25"/>
      <c r="NN923" s="25"/>
      <c r="NO923" s="25"/>
      <c r="NP923" s="25"/>
      <c r="NQ923" s="25"/>
      <c r="NR923" s="25"/>
      <c r="NS923" s="25"/>
      <c r="NT923" s="25"/>
      <c r="NU923" s="25"/>
      <c r="NV923" s="25"/>
      <c r="NW923" s="25"/>
      <c r="NX923" s="25"/>
      <c r="NY923" s="25"/>
      <c r="NZ923" s="25"/>
      <c r="OA923" s="25"/>
      <c r="OB923" s="25"/>
      <c r="OC923" s="25"/>
      <c r="OD923" s="25"/>
      <c r="OE923" s="25"/>
      <c r="OF923" s="25"/>
      <c r="OG923" s="25"/>
      <c r="OH923" s="25"/>
      <c r="OI923" s="25"/>
      <c r="OJ923" s="25"/>
      <c r="OK923" s="25"/>
      <c r="OL923" s="25"/>
      <c r="OM923" s="25"/>
      <c r="ON923" s="25"/>
      <c r="OO923" s="25"/>
      <c r="OP923" s="25"/>
      <c r="OQ923" s="25"/>
      <c r="OR923" s="25"/>
      <c r="OS923" s="25"/>
      <c r="OT923" s="25"/>
      <c r="OU923" s="25"/>
      <c r="OV923" s="25"/>
      <c r="OW923" s="25"/>
      <c r="OX923" s="25"/>
      <c r="OY923" s="25"/>
      <c r="OZ923" s="25"/>
      <c r="PA923" s="25"/>
      <c r="PB923" s="25"/>
      <c r="PC923" s="25"/>
      <c r="PD923" s="25"/>
      <c r="PE923" s="25"/>
    </row>
    <row r="924" spans="1:42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  <c r="IY924" s="25"/>
      <c r="IZ924" s="25"/>
      <c r="JA924" s="25"/>
      <c r="JB924" s="25"/>
      <c r="JC924" s="25"/>
      <c r="JD924" s="25"/>
      <c r="JE924" s="25"/>
      <c r="JF924" s="25"/>
      <c r="JG924" s="25"/>
      <c r="JH924" s="25"/>
      <c r="JI924" s="25"/>
      <c r="JJ924" s="25"/>
      <c r="JK924" s="25"/>
      <c r="JL924" s="25"/>
      <c r="JM924" s="25"/>
      <c r="JN924" s="25"/>
      <c r="JO924" s="25"/>
      <c r="JP924" s="25"/>
      <c r="JQ924" s="25"/>
      <c r="JR924" s="25"/>
      <c r="JS924" s="25"/>
      <c r="JT924" s="25"/>
      <c r="JU924" s="25"/>
      <c r="JV924" s="25"/>
      <c r="JW924" s="25"/>
      <c r="JX924" s="25"/>
      <c r="JY924" s="25"/>
      <c r="JZ924" s="25"/>
      <c r="KA924" s="25"/>
      <c r="KB924" s="25"/>
      <c r="KC924" s="25"/>
      <c r="KD924" s="25"/>
      <c r="KE924" s="25"/>
      <c r="KF924" s="25"/>
      <c r="KG924" s="25"/>
      <c r="KH924" s="25"/>
      <c r="KI924" s="25"/>
      <c r="KJ924" s="25"/>
      <c r="KK924" s="25"/>
      <c r="KL924" s="25"/>
      <c r="KM924" s="25"/>
      <c r="KN924" s="25"/>
      <c r="KO924" s="25"/>
      <c r="KP924" s="25"/>
      <c r="KQ924" s="25"/>
      <c r="KR924" s="25"/>
      <c r="KS924" s="25"/>
      <c r="KT924" s="25"/>
      <c r="KU924" s="25"/>
      <c r="KV924" s="25"/>
      <c r="KW924" s="25"/>
      <c r="KX924" s="25"/>
      <c r="KY924" s="25"/>
      <c r="KZ924" s="25"/>
      <c r="LA924" s="25"/>
      <c r="LB924" s="25"/>
      <c r="LC924" s="25"/>
      <c r="LD924" s="25"/>
      <c r="LE924" s="25"/>
      <c r="LF924" s="25"/>
      <c r="LG924" s="25"/>
      <c r="LH924" s="25"/>
      <c r="LI924" s="25"/>
      <c r="LJ924" s="25"/>
      <c r="LK924" s="25"/>
      <c r="LL924" s="25"/>
      <c r="LM924" s="25"/>
      <c r="LN924" s="25"/>
      <c r="LO924" s="25"/>
      <c r="LP924" s="25"/>
      <c r="LQ924" s="25"/>
      <c r="LR924" s="25"/>
      <c r="LS924" s="25"/>
      <c r="LT924" s="25"/>
      <c r="LU924" s="25"/>
      <c r="LV924" s="25"/>
      <c r="LW924" s="25"/>
      <c r="LX924" s="25"/>
      <c r="LY924" s="25"/>
      <c r="LZ924" s="25"/>
      <c r="MA924" s="25"/>
      <c r="MB924" s="25"/>
      <c r="MC924" s="25"/>
      <c r="MD924" s="25"/>
      <c r="ME924" s="25"/>
      <c r="MF924" s="25"/>
      <c r="MG924" s="25"/>
      <c r="MH924" s="25"/>
      <c r="MI924" s="25"/>
      <c r="MJ924" s="25"/>
      <c r="MK924" s="25"/>
      <c r="ML924" s="25"/>
      <c r="MM924" s="25"/>
      <c r="MN924" s="25"/>
      <c r="MO924" s="25"/>
      <c r="MP924" s="25"/>
      <c r="MQ924" s="25"/>
      <c r="MR924" s="25"/>
      <c r="MS924" s="25"/>
      <c r="MT924" s="25"/>
      <c r="MU924" s="25"/>
      <c r="MV924" s="25"/>
      <c r="MW924" s="25"/>
      <c r="MX924" s="25"/>
      <c r="MY924" s="25"/>
      <c r="MZ924" s="25"/>
      <c r="NA924" s="25"/>
      <c r="NB924" s="25"/>
      <c r="NC924" s="25"/>
      <c r="ND924" s="25"/>
      <c r="NE924" s="25"/>
      <c r="NF924" s="25"/>
      <c r="NG924" s="25"/>
      <c r="NH924" s="25"/>
      <c r="NI924" s="25"/>
      <c r="NJ924" s="25"/>
      <c r="NK924" s="25"/>
      <c r="NL924" s="25"/>
      <c r="NM924" s="25"/>
      <c r="NN924" s="25"/>
      <c r="NO924" s="25"/>
      <c r="NP924" s="25"/>
      <c r="NQ924" s="25"/>
      <c r="NR924" s="25"/>
      <c r="NS924" s="25"/>
      <c r="NT924" s="25"/>
      <c r="NU924" s="25"/>
      <c r="NV924" s="25"/>
      <c r="NW924" s="25"/>
      <c r="NX924" s="25"/>
      <c r="NY924" s="25"/>
      <c r="NZ924" s="25"/>
      <c r="OA924" s="25"/>
      <c r="OB924" s="25"/>
      <c r="OC924" s="25"/>
      <c r="OD924" s="25"/>
      <c r="OE924" s="25"/>
      <c r="OF924" s="25"/>
      <c r="OG924" s="25"/>
      <c r="OH924" s="25"/>
      <c r="OI924" s="25"/>
      <c r="OJ924" s="25"/>
      <c r="OK924" s="25"/>
      <c r="OL924" s="25"/>
      <c r="OM924" s="25"/>
      <c r="ON924" s="25"/>
      <c r="OO924" s="25"/>
      <c r="OP924" s="25"/>
      <c r="OQ924" s="25"/>
      <c r="OR924" s="25"/>
      <c r="OS924" s="25"/>
      <c r="OT924" s="25"/>
      <c r="OU924" s="25"/>
      <c r="OV924" s="25"/>
      <c r="OW924" s="25"/>
      <c r="OX924" s="25"/>
      <c r="OY924" s="25"/>
      <c r="OZ924" s="25"/>
      <c r="PA924" s="25"/>
      <c r="PB924" s="25"/>
      <c r="PC924" s="25"/>
      <c r="PD924" s="25"/>
      <c r="PE924" s="25"/>
    </row>
    <row r="925" spans="1:42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  <c r="HA925" s="25"/>
      <c r="HB925" s="25"/>
      <c r="HC925" s="25"/>
      <c r="HD925" s="25"/>
      <c r="HE925" s="25"/>
      <c r="HF925" s="25"/>
      <c r="HG925" s="25"/>
      <c r="HH925" s="25"/>
      <c r="HI925" s="25"/>
      <c r="HJ925" s="25"/>
      <c r="HK925" s="25"/>
      <c r="HL925" s="25"/>
      <c r="HM925" s="25"/>
      <c r="HN925" s="25"/>
      <c r="HO925" s="25"/>
      <c r="HP925" s="25"/>
      <c r="HQ925" s="25"/>
      <c r="HR925" s="25"/>
      <c r="HS925" s="25"/>
      <c r="HT925" s="25"/>
      <c r="HU925" s="25"/>
      <c r="HV925" s="25"/>
      <c r="HW925" s="25"/>
      <c r="HX925" s="25"/>
      <c r="HY925" s="25"/>
      <c r="HZ925" s="25"/>
      <c r="IA925" s="25"/>
      <c r="IB925" s="25"/>
      <c r="IC925" s="25"/>
      <c r="ID925" s="25"/>
      <c r="IE925" s="25"/>
      <c r="IF925" s="25"/>
      <c r="IG925" s="25"/>
      <c r="IH925" s="25"/>
      <c r="II925" s="25"/>
      <c r="IJ925" s="25"/>
      <c r="IK925" s="25"/>
      <c r="IL925" s="25"/>
      <c r="IM925" s="25"/>
      <c r="IN925" s="25"/>
      <c r="IO925" s="25"/>
      <c r="IP925" s="25"/>
      <c r="IQ925" s="25"/>
      <c r="IR925" s="25"/>
      <c r="IS925" s="25"/>
      <c r="IT925" s="25"/>
      <c r="IU925" s="25"/>
      <c r="IV925" s="25"/>
      <c r="IW925" s="25"/>
      <c r="IX925" s="25"/>
      <c r="IY925" s="25"/>
      <c r="IZ925" s="25"/>
      <c r="JA925" s="25"/>
      <c r="JB925" s="25"/>
      <c r="JC925" s="25"/>
      <c r="JD925" s="25"/>
      <c r="JE925" s="25"/>
      <c r="JF925" s="25"/>
      <c r="JG925" s="25"/>
      <c r="JH925" s="25"/>
      <c r="JI925" s="25"/>
      <c r="JJ925" s="25"/>
      <c r="JK925" s="25"/>
      <c r="JL925" s="25"/>
      <c r="JM925" s="25"/>
      <c r="JN925" s="25"/>
      <c r="JO925" s="25"/>
      <c r="JP925" s="25"/>
      <c r="JQ925" s="25"/>
      <c r="JR925" s="25"/>
      <c r="JS925" s="25"/>
      <c r="JT925" s="25"/>
      <c r="JU925" s="25"/>
      <c r="JV925" s="25"/>
      <c r="JW925" s="25"/>
      <c r="JX925" s="25"/>
      <c r="JY925" s="25"/>
      <c r="JZ925" s="25"/>
      <c r="KA925" s="25"/>
      <c r="KB925" s="25"/>
      <c r="KC925" s="25"/>
      <c r="KD925" s="25"/>
      <c r="KE925" s="25"/>
      <c r="KF925" s="25"/>
      <c r="KG925" s="25"/>
      <c r="KH925" s="25"/>
      <c r="KI925" s="25"/>
      <c r="KJ925" s="25"/>
      <c r="KK925" s="25"/>
      <c r="KL925" s="25"/>
      <c r="KM925" s="25"/>
      <c r="KN925" s="25"/>
      <c r="KO925" s="25"/>
      <c r="KP925" s="25"/>
      <c r="KQ925" s="25"/>
      <c r="KR925" s="25"/>
      <c r="KS925" s="25"/>
      <c r="KT925" s="25"/>
      <c r="KU925" s="25"/>
      <c r="KV925" s="25"/>
      <c r="KW925" s="25"/>
      <c r="KX925" s="25"/>
      <c r="KY925" s="25"/>
      <c r="KZ925" s="25"/>
      <c r="LA925" s="25"/>
      <c r="LB925" s="25"/>
      <c r="LC925" s="25"/>
      <c r="LD925" s="25"/>
      <c r="LE925" s="25"/>
      <c r="LF925" s="25"/>
      <c r="LG925" s="25"/>
      <c r="LH925" s="25"/>
      <c r="LI925" s="25"/>
      <c r="LJ925" s="25"/>
      <c r="LK925" s="25"/>
      <c r="LL925" s="25"/>
      <c r="LM925" s="25"/>
      <c r="LN925" s="25"/>
      <c r="LO925" s="25"/>
      <c r="LP925" s="25"/>
      <c r="LQ925" s="25"/>
      <c r="LR925" s="25"/>
      <c r="LS925" s="25"/>
      <c r="LT925" s="25"/>
      <c r="LU925" s="25"/>
      <c r="LV925" s="25"/>
      <c r="LW925" s="25"/>
      <c r="LX925" s="25"/>
      <c r="LY925" s="25"/>
      <c r="LZ925" s="25"/>
      <c r="MA925" s="25"/>
      <c r="MB925" s="25"/>
      <c r="MC925" s="25"/>
      <c r="MD925" s="25"/>
      <c r="ME925" s="25"/>
      <c r="MF925" s="25"/>
      <c r="MG925" s="25"/>
      <c r="MH925" s="25"/>
      <c r="MI925" s="25"/>
      <c r="MJ925" s="25"/>
      <c r="MK925" s="25"/>
      <c r="ML925" s="25"/>
      <c r="MM925" s="25"/>
      <c r="MN925" s="25"/>
      <c r="MO925" s="25"/>
      <c r="MP925" s="25"/>
      <c r="MQ925" s="25"/>
      <c r="MR925" s="25"/>
      <c r="MS925" s="25"/>
      <c r="MT925" s="25"/>
      <c r="MU925" s="25"/>
      <c r="MV925" s="25"/>
      <c r="MW925" s="25"/>
      <c r="MX925" s="25"/>
      <c r="MY925" s="25"/>
      <c r="MZ925" s="25"/>
      <c r="NA925" s="25"/>
      <c r="NB925" s="25"/>
      <c r="NC925" s="25"/>
      <c r="ND925" s="25"/>
      <c r="NE925" s="25"/>
      <c r="NF925" s="25"/>
      <c r="NG925" s="25"/>
      <c r="NH925" s="25"/>
      <c r="NI925" s="25"/>
      <c r="NJ925" s="25"/>
      <c r="NK925" s="25"/>
      <c r="NL925" s="25"/>
      <c r="NM925" s="25"/>
      <c r="NN925" s="25"/>
      <c r="NO925" s="25"/>
      <c r="NP925" s="25"/>
      <c r="NQ925" s="25"/>
      <c r="NR925" s="25"/>
      <c r="NS925" s="25"/>
      <c r="NT925" s="25"/>
      <c r="NU925" s="25"/>
      <c r="NV925" s="25"/>
      <c r="NW925" s="25"/>
      <c r="NX925" s="25"/>
      <c r="NY925" s="25"/>
      <c r="NZ925" s="25"/>
      <c r="OA925" s="25"/>
      <c r="OB925" s="25"/>
      <c r="OC925" s="25"/>
      <c r="OD925" s="25"/>
      <c r="OE925" s="25"/>
      <c r="OF925" s="25"/>
      <c r="OG925" s="25"/>
      <c r="OH925" s="25"/>
      <c r="OI925" s="25"/>
      <c r="OJ925" s="25"/>
      <c r="OK925" s="25"/>
      <c r="OL925" s="25"/>
      <c r="OM925" s="25"/>
      <c r="ON925" s="25"/>
      <c r="OO925" s="25"/>
      <c r="OP925" s="25"/>
      <c r="OQ925" s="25"/>
      <c r="OR925" s="25"/>
      <c r="OS925" s="25"/>
      <c r="OT925" s="25"/>
      <c r="OU925" s="25"/>
      <c r="OV925" s="25"/>
      <c r="OW925" s="25"/>
      <c r="OX925" s="25"/>
      <c r="OY925" s="25"/>
      <c r="OZ925" s="25"/>
      <c r="PA925" s="25"/>
      <c r="PB925" s="25"/>
      <c r="PC925" s="25"/>
      <c r="PD925" s="25"/>
      <c r="PE925" s="25"/>
    </row>
    <row r="926" spans="1:42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  <c r="IY926" s="25"/>
      <c r="IZ926" s="25"/>
      <c r="JA926" s="25"/>
      <c r="JB926" s="25"/>
      <c r="JC926" s="25"/>
      <c r="JD926" s="25"/>
      <c r="JE926" s="25"/>
      <c r="JF926" s="25"/>
      <c r="JG926" s="25"/>
      <c r="JH926" s="25"/>
      <c r="JI926" s="25"/>
      <c r="JJ926" s="25"/>
      <c r="JK926" s="25"/>
      <c r="JL926" s="25"/>
      <c r="JM926" s="25"/>
      <c r="JN926" s="25"/>
      <c r="JO926" s="25"/>
      <c r="JP926" s="25"/>
      <c r="JQ926" s="25"/>
      <c r="JR926" s="25"/>
      <c r="JS926" s="25"/>
      <c r="JT926" s="25"/>
      <c r="JU926" s="25"/>
      <c r="JV926" s="25"/>
      <c r="JW926" s="25"/>
      <c r="JX926" s="25"/>
      <c r="JY926" s="25"/>
      <c r="JZ926" s="25"/>
      <c r="KA926" s="25"/>
      <c r="KB926" s="25"/>
      <c r="KC926" s="25"/>
      <c r="KD926" s="25"/>
      <c r="KE926" s="25"/>
      <c r="KF926" s="25"/>
      <c r="KG926" s="25"/>
      <c r="KH926" s="25"/>
      <c r="KI926" s="25"/>
      <c r="KJ926" s="25"/>
      <c r="KK926" s="25"/>
      <c r="KL926" s="25"/>
      <c r="KM926" s="25"/>
      <c r="KN926" s="25"/>
      <c r="KO926" s="25"/>
      <c r="KP926" s="25"/>
      <c r="KQ926" s="25"/>
      <c r="KR926" s="25"/>
      <c r="KS926" s="25"/>
      <c r="KT926" s="25"/>
      <c r="KU926" s="25"/>
      <c r="KV926" s="25"/>
      <c r="KW926" s="25"/>
      <c r="KX926" s="25"/>
      <c r="KY926" s="25"/>
      <c r="KZ926" s="25"/>
      <c r="LA926" s="25"/>
      <c r="LB926" s="25"/>
      <c r="LC926" s="25"/>
      <c r="LD926" s="25"/>
      <c r="LE926" s="25"/>
      <c r="LF926" s="25"/>
      <c r="LG926" s="25"/>
      <c r="LH926" s="25"/>
      <c r="LI926" s="25"/>
      <c r="LJ926" s="25"/>
      <c r="LK926" s="25"/>
      <c r="LL926" s="25"/>
      <c r="LM926" s="25"/>
      <c r="LN926" s="25"/>
      <c r="LO926" s="25"/>
      <c r="LP926" s="25"/>
      <c r="LQ926" s="25"/>
      <c r="LR926" s="25"/>
      <c r="LS926" s="25"/>
      <c r="LT926" s="25"/>
      <c r="LU926" s="25"/>
      <c r="LV926" s="25"/>
      <c r="LW926" s="25"/>
      <c r="LX926" s="25"/>
      <c r="LY926" s="25"/>
      <c r="LZ926" s="25"/>
      <c r="MA926" s="25"/>
      <c r="MB926" s="25"/>
      <c r="MC926" s="25"/>
      <c r="MD926" s="25"/>
      <c r="ME926" s="25"/>
      <c r="MF926" s="25"/>
      <c r="MG926" s="25"/>
      <c r="MH926" s="25"/>
      <c r="MI926" s="25"/>
      <c r="MJ926" s="25"/>
      <c r="MK926" s="25"/>
      <c r="ML926" s="25"/>
      <c r="MM926" s="25"/>
      <c r="MN926" s="25"/>
      <c r="MO926" s="25"/>
      <c r="MP926" s="25"/>
      <c r="MQ926" s="25"/>
      <c r="MR926" s="25"/>
      <c r="MS926" s="25"/>
      <c r="MT926" s="25"/>
      <c r="MU926" s="25"/>
      <c r="MV926" s="25"/>
      <c r="MW926" s="25"/>
      <c r="MX926" s="25"/>
      <c r="MY926" s="25"/>
      <c r="MZ926" s="25"/>
      <c r="NA926" s="25"/>
      <c r="NB926" s="25"/>
      <c r="NC926" s="25"/>
      <c r="ND926" s="25"/>
      <c r="NE926" s="25"/>
      <c r="NF926" s="25"/>
      <c r="NG926" s="25"/>
      <c r="NH926" s="25"/>
      <c r="NI926" s="25"/>
      <c r="NJ926" s="25"/>
      <c r="NK926" s="25"/>
      <c r="NL926" s="25"/>
      <c r="NM926" s="25"/>
      <c r="NN926" s="25"/>
      <c r="NO926" s="25"/>
      <c r="NP926" s="25"/>
      <c r="NQ926" s="25"/>
      <c r="NR926" s="25"/>
      <c r="NS926" s="25"/>
      <c r="NT926" s="25"/>
      <c r="NU926" s="25"/>
      <c r="NV926" s="25"/>
      <c r="NW926" s="25"/>
      <c r="NX926" s="25"/>
      <c r="NY926" s="25"/>
      <c r="NZ926" s="25"/>
      <c r="OA926" s="25"/>
      <c r="OB926" s="25"/>
      <c r="OC926" s="25"/>
      <c r="OD926" s="25"/>
      <c r="OE926" s="25"/>
      <c r="OF926" s="25"/>
      <c r="OG926" s="25"/>
      <c r="OH926" s="25"/>
      <c r="OI926" s="25"/>
      <c r="OJ926" s="25"/>
      <c r="OK926" s="25"/>
      <c r="OL926" s="25"/>
      <c r="OM926" s="25"/>
      <c r="ON926" s="25"/>
      <c r="OO926" s="25"/>
      <c r="OP926" s="25"/>
      <c r="OQ926" s="25"/>
      <c r="OR926" s="25"/>
      <c r="OS926" s="25"/>
      <c r="OT926" s="25"/>
      <c r="OU926" s="25"/>
      <c r="OV926" s="25"/>
      <c r="OW926" s="25"/>
      <c r="OX926" s="25"/>
      <c r="OY926" s="25"/>
      <c r="OZ926" s="25"/>
      <c r="PA926" s="25"/>
      <c r="PB926" s="25"/>
      <c r="PC926" s="25"/>
      <c r="PD926" s="25"/>
      <c r="PE926" s="25"/>
    </row>
    <row r="927" spans="1:42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  <c r="FZ927" s="25"/>
      <c r="GA927" s="25"/>
      <c r="GB927" s="25"/>
      <c r="GC927" s="25"/>
      <c r="GD927" s="25"/>
      <c r="GE927" s="25"/>
      <c r="GF927" s="25"/>
      <c r="GG927" s="25"/>
      <c r="GH927" s="25"/>
      <c r="GI927" s="25"/>
      <c r="GJ927" s="25"/>
      <c r="GK927" s="25"/>
      <c r="GL927" s="25"/>
      <c r="GM927" s="25"/>
      <c r="GN927" s="25"/>
      <c r="GO927" s="25"/>
      <c r="GP927" s="25"/>
      <c r="GQ927" s="25"/>
      <c r="GR927" s="25"/>
      <c r="GS927" s="25"/>
      <c r="GT927" s="25"/>
      <c r="GU927" s="25"/>
      <c r="GV927" s="25"/>
      <c r="GW927" s="25"/>
      <c r="GX927" s="25"/>
      <c r="GY927" s="25"/>
      <c r="GZ927" s="25"/>
      <c r="HA927" s="25"/>
      <c r="HB927" s="25"/>
      <c r="HC927" s="25"/>
      <c r="HD927" s="25"/>
      <c r="HE927" s="25"/>
      <c r="HF927" s="25"/>
      <c r="HG927" s="25"/>
      <c r="HH927" s="25"/>
      <c r="HI927" s="25"/>
      <c r="HJ927" s="25"/>
      <c r="HK927" s="25"/>
      <c r="HL927" s="25"/>
      <c r="HM927" s="25"/>
      <c r="HN927" s="25"/>
      <c r="HO927" s="25"/>
      <c r="HP927" s="25"/>
      <c r="HQ927" s="25"/>
      <c r="HR927" s="25"/>
      <c r="HS927" s="25"/>
      <c r="HT927" s="25"/>
      <c r="HU927" s="25"/>
      <c r="HV927" s="25"/>
      <c r="HW927" s="25"/>
      <c r="HX927" s="25"/>
      <c r="HY927" s="25"/>
      <c r="HZ927" s="25"/>
      <c r="IA927" s="25"/>
      <c r="IB927" s="25"/>
      <c r="IC927" s="25"/>
      <c r="ID927" s="25"/>
      <c r="IE927" s="25"/>
      <c r="IF927" s="25"/>
      <c r="IG927" s="25"/>
      <c r="IH927" s="25"/>
      <c r="II927" s="25"/>
      <c r="IJ927" s="25"/>
      <c r="IK927" s="25"/>
      <c r="IL927" s="25"/>
      <c r="IM927" s="25"/>
      <c r="IN927" s="25"/>
      <c r="IO927" s="25"/>
      <c r="IP927" s="25"/>
      <c r="IQ927" s="25"/>
      <c r="IR927" s="25"/>
      <c r="IS927" s="25"/>
      <c r="IT927" s="25"/>
      <c r="IU927" s="25"/>
      <c r="IV927" s="25"/>
      <c r="IW927" s="25"/>
      <c r="IX927" s="25"/>
      <c r="IY927" s="25"/>
      <c r="IZ927" s="25"/>
      <c r="JA927" s="25"/>
      <c r="JB927" s="25"/>
      <c r="JC927" s="25"/>
      <c r="JD927" s="25"/>
      <c r="JE927" s="25"/>
      <c r="JF927" s="25"/>
      <c r="JG927" s="25"/>
      <c r="JH927" s="25"/>
      <c r="JI927" s="25"/>
      <c r="JJ927" s="25"/>
      <c r="JK927" s="25"/>
      <c r="JL927" s="25"/>
      <c r="JM927" s="25"/>
      <c r="JN927" s="25"/>
      <c r="JO927" s="25"/>
      <c r="JP927" s="25"/>
      <c r="JQ927" s="25"/>
      <c r="JR927" s="25"/>
      <c r="JS927" s="25"/>
      <c r="JT927" s="25"/>
      <c r="JU927" s="25"/>
      <c r="JV927" s="25"/>
      <c r="JW927" s="25"/>
      <c r="JX927" s="25"/>
      <c r="JY927" s="25"/>
      <c r="JZ927" s="25"/>
      <c r="KA927" s="25"/>
      <c r="KB927" s="25"/>
      <c r="KC927" s="25"/>
      <c r="KD927" s="25"/>
      <c r="KE927" s="25"/>
      <c r="KF927" s="25"/>
      <c r="KG927" s="25"/>
      <c r="KH927" s="25"/>
      <c r="KI927" s="25"/>
      <c r="KJ927" s="25"/>
      <c r="KK927" s="25"/>
      <c r="KL927" s="25"/>
      <c r="KM927" s="25"/>
      <c r="KN927" s="25"/>
      <c r="KO927" s="25"/>
      <c r="KP927" s="25"/>
      <c r="KQ927" s="25"/>
      <c r="KR927" s="25"/>
      <c r="KS927" s="25"/>
      <c r="KT927" s="25"/>
      <c r="KU927" s="25"/>
      <c r="KV927" s="25"/>
      <c r="KW927" s="25"/>
      <c r="KX927" s="25"/>
      <c r="KY927" s="25"/>
      <c r="KZ927" s="25"/>
      <c r="LA927" s="25"/>
      <c r="LB927" s="25"/>
      <c r="LC927" s="25"/>
      <c r="LD927" s="25"/>
      <c r="LE927" s="25"/>
      <c r="LF927" s="25"/>
      <c r="LG927" s="25"/>
      <c r="LH927" s="25"/>
      <c r="LI927" s="25"/>
      <c r="LJ927" s="25"/>
      <c r="LK927" s="25"/>
      <c r="LL927" s="25"/>
      <c r="LM927" s="25"/>
      <c r="LN927" s="25"/>
      <c r="LO927" s="25"/>
      <c r="LP927" s="25"/>
      <c r="LQ927" s="25"/>
      <c r="LR927" s="25"/>
      <c r="LS927" s="25"/>
      <c r="LT927" s="25"/>
      <c r="LU927" s="25"/>
      <c r="LV927" s="25"/>
      <c r="LW927" s="25"/>
      <c r="LX927" s="25"/>
      <c r="LY927" s="25"/>
      <c r="LZ927" s="25"/>
      <c r="MA927" s="25"/>
      <c r="MB927" s="25"/>
      <c r="MC927" s="25"/>
      <c r="MD927" s="25"/>
      <c r="ME927" s="25"/>
      <c r="MF927" s="25"/>
      <c r="MG927" s="25"/>
      <c r="MH927" s="25"/>
      <c r="MI927" s="25"/>
      <c r="MJ927" s="25"/>
      <c r="MK927" s="25"/>
      <c r="ML927" s="25"/>
      <c r="MM927" s="25"/>
      <c r="MN927" s="25"/>
      <c r="MO927" s="25"/>
      <c r="MP927" s="25"/>
      <c r="MQ927" s="25"/>
      <c r="MR927" s="25"/>
      <c r="MS927" s="25"/>
      <c r="MT927" s="25"/>
      <c r="MU927" s="25"/>
      <c r="MV927" s="25"/>
      <c r="MW927" s="25"/>
      <c r="MX927" s="25"/>
      <c r="MY927" s="25"/>
      <c r="MZ927" s="25"/>
      <c r="NA927" s="25"/>
      <c r="NB927" s="25"/>
      <c r="NC927" s="25"/>
      <c r="ND927" s="25"/>
      <c r="NE927" s="25"/>
      <c r="NF927" s="25"/>
      <c r="NG927" s="25"/>
      <c r="NH927" s="25"/>
      <c r="NI927" s="25"/>
      <c r="NJ927" s="25"/>
      <c r="NK927" s="25"/>
      <c r="NL927" s="25"/>
      <c r="NM927" s="25"/>
      <c r="NN927" s="25"/>
      <c r="NO927" s="25"/>
      <c r="NP927" s="25"/>
      <c r="NQ927" s="25"/>
      <c r="NR927" s="25"/>
      <c r="NS927" s="25"/>
      <c r="NT927" s="25"/>
      <c r="NU927" s="25"/>
      <c r="NV927" s="25"/>
      <c r="NW927" s="25"/>
      <c r="NX927" s="25"/>
      <c r="NY927" s="25"/>
      <c r="NZ927" s="25"/>
      <c r="OA927" s="25"/>
      <c r="OB927" s="25"/>
      <c r="OC927" s="25"/>
      <c r="OD927" s="25"/>
      <c r="OE927" s="25"/>
      <c r="OF927" s="25"/>
      <c r="OG927" s="25"/>
      <c r="OH927" s="25"/>
      <c r="OI927" s="25"/>
      <c r="OJ927" s="25"/>
      <c r="OK927" s="25"/>
      <c r="OL927" s="25"/>
      <c r="OM927" s="25"/>
      <c r="ON927" s="25"/>
      <c r="OO927" s="25"/>
      <c r="OP927" s="25"/>
      <c r="OQ927" s="25"/>
      <c r="OR927" s="25"/>
      <c r="OS927" s="25"/>
      <c r="OT927" s="25"/>
      <c r="OU927" s="25"/>
      <c r="OV927" s="25"/>
      <c r="OW927" s="25"/>
      <c r="OX927" s="25"/>
      <c r="OY927" s="25"/>
      <c r="OZ927" s="25"/>
      <c r="PA927" s="25"/>
      <c r="PB927" s="25"/>
      <c r="PC927" s="25"/>
      <c r="PD927" s="25"/>
      <c r="PE927" s="25"/>
    </row>
    <row r="928" spans="1:42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  <c r="IY928" s="25"/>
      <c r="IZ928" s="25"/>
      <c r="JA928" s="25"/>
      <c r="JB928" s="25"/>
      <c r="JC928" s="25"/>
      <c r="JD928" s="25"/>
      <c r="JE928" s="25"/>
      <c r="JF928" s="25"/>
      <c r="JG928" s="25"/>
      <c r="JH928" s="25"/>
      <c r="JI928" s="25"/>
      <c r="JJ928" s="25"/>
      <c r="JK928" s="25"/>
      <c r="JL928" s="25"/>
      <c r="JM928" s="25"/>
      <c r="JN928" s="25"/>
      <c r="JO928" s="25"/>
      <c r="JP928" s="25"/>
      <c r="JQ928" s="25"/>
      <c r="JR928" s="25"/>
      <c r="JS928" s="25"/>
      <c r="JT928" s="25"/>
      <c r="JU928" s="25"/>
      <c r="JV928" s="25"/>
      <c r="JW928" s="25"/>
      <c r="JX928" s="25"/>
      <c r="JY928" s="25"/>
      <c r="JZ928" s="25"/>
      <c r="KA928" s="25"/>
      <c r="KB928" s="25"/>
      <c r="KC928" s="25"/>
      <c r="KD928" s="25"/>
      <c r="KE928" s="25"/>
      <c r="KF928" s="25"/>
      <c r="KG928" s="25"/>
      <c r="KH928" s="25"/>
      <c r="KI928" s="25"/>
      <c r="KJ928" s="25"/>
      <c r="KK928" s="25"/>
      <c r="KL928" s="25"/>
      <c r="KM928" s="25"/>
      <c r="KN928" s="25"/>
      <c r="KO928" s="25"/>
      <c r="KP928" s="25"/>
      <c r="KQ928" s="25"/>
      <c r="KR928" s="25"/>
      <c r="KS928" s="25"/>
      <c r="KT928" s="25"/>
      <c r="KU928" s="25"/>
      <c r="KV928" s="25"/>
      <c r="KW928" s="25"/>
      <c r="KX928" s="25"/>
      <c r="KY928" s="25"/>
      <c r="KZ928" s="25"/>
      <c r="LA928" s="25"/>
      <c r="LB928" s="25"/>
      <c r="LC928" s="25"/>
      <c r="LD928" s="25"/>
      <c r="LE928" s="25"/>
      <c r="LF928" s="25"/>
      <c r="LG928" s="25"/>
      <c r="LH928" s="25"/>
      <c r="LI928" s="25"/>
      <c r="LJ928" s="25"/>
      <c r="LK928" s="25"/>
      <c r="LL928" s="25"/>
      <c r="LM928" s="25"/>
      <c r="LN928" s="25"/>
      <c r="LO928" s="25"/>
      <c r="LP928" s="25"/>
      <c r="LQ928" s="25"/>
      <c r="LR928" s="25"/>
      <c r="LS928" s="25"/>
      <c r="LT928" s="25"/>
      <c r="LU928" s="25"/>
      <c r="LV928" s="25"/>
      <c r="LW928" s="25"/>
      <c r="LX928" s="25"/>
      <c r="LY928" s="25"/>
      <c r="LZ928" s="25"/>
      <c r="MA928" s="25"/>
      <c r="MB928" s="25"/>
      <c r="MC928" s="25"/>
      <c r="MD928" s="25"/>
      <c r="ME928" s="25"/>
      <c r="MF928" s="25"/>
      <c r="MG928" s="25"/>
      <c r="MH928" s="25"/>
      <c r="MI928" s="25"/>
      <c r="MJ928" s="25"/>
      <c r="MK928" s="25"/>
      <c r="ML928" s="25"/>
      <c r="MM928" s="25"/>
      <c r="MN928" s="25"/>
      <c r="MO928" s="25"/>
      <c r="MP928" s="25"/>
      <c r="MQ928" s="25"/>
      <c r="MR928" s="25"/>
      <c r="MS928" s="25"/>
      <c r="MT928" s="25"/>
      <c r="MU928" s="25"/>
      <c r="MV928" s="25"/>
      <c r="MW928" s="25"/>
      <c r="MX928" s="25"/>
      <c r="MY928" s="25"/>
      <c r="MZ928" s="25"/>
      <c r="NA928" s="25"/>
      <c r="NB928" s="25"/>
      <c r="NC928" s="25"/>
      <c r="ND928" s="25"/>
      <c r="NE928" s="25"/>
      <c r="NF928" s="25"/>
      <c r="NG928" s="25"/>
      <c r="NH928" s="25"/>
      <c r="NI928" s="25"/>
      <c r="NJ928" s="25"/>
      <c r="NK928" s="25"/>
      <c r="NL928" s="25"/>
      <c r="NM928" s="25"/>
      <c r="NN928" s="25"/>
      <c r="NO928" s="25"/>
      <c r="NP928" s="25"/>
      <c r="NQ928" s="25"/>
      <c r="NR928" s="25"/>
      <c r="NS928" s="25"/>
      <c r="NT928" s="25"/>
      <c r="NU928" s="25"/>
      <c r="NV928" s="25"/>
      <c r="NW928" s="25"/>
      <c r="NX928" s="25"/>
      <c r="NY928" s="25"/>
      <c r="NZ928" s="25"/>
      <c r="OA928" s="25"/>
      <c r="OB928" s="25"/>
      <c r="OC928" s="25"/>
      <c r="OD928" s="25"/>
      <c r="OE928" s="25"/>
      <c r="OF928" s="25"/>
      <c r="OG928" s="25"/>
      <c r="OH928" s="25"/>
      <c r="OI928" s="25"/>
      <c r="OJ928" s="25"/>
      <c r="OK928" s="25"/>
      <c r="OL928" s="25"/>
      <c r="OM928" s="25"/>
      <c r="ON928" s="25"/>
      <c r="OO928" s="25"/>
      <c r="OP928" s="25"/>
      <c r="OQ928" s="25"/>
      <c r="OR928" s="25"/>
      <c r="OS928" s="25"/>
      <c r="OT928" s="25"/>
      <c r="OU928" s="25"/>
      <c r="OV928" s="25"/>
      <c r="OW928" s="25"/>
      <c r="OX928" s="25"/>
      <c r="OY928" s="25"/>
      <c r="OZ928" s="25"/>
      <c r="PA928" s="25"/>
      <c r="PB928" s="25"/>
      <c r="PC928" s="25"/>
      <c r="PD928" s="25"/>
      <c r="PE928" s="25"/>
    </row>
    <row r="929" spans="1:42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  <c r="FZ929" s="25"/>
      <c r="GA929" s="25"/>
      <c r="GB929" s="25"/>
      <c r="GC929" s="25"/>
      <c r="GD929" s="25"/>
      <c r="GE929" s="25"/>
      <c r="GF929" s="25"/>
      <c r="GG929" s="25"/>
      <c r="GH929" s="25"/>
      <c r="GI929" s="25"/>
      <c r="GJ929" s="25"/>
      <c r="GK929" s="25"/>
      <c r="GL929" s="25"/>
      <c r="GM929" s="25"/>
      <c r="GN929" s="25"/>
      <c r="GO929" s="25"/>
      <c r="GP929" s="25"/>
      <c r="GQ929" s="25"/>
      <c r="GR929" s="25"/>
      <c r="GS929" s="25"/>
      <c r="GT929" s="25"/>
      <c r="GU929" s="25"/>
      <c r="GV929" s="25"/>
      <c r="GW929" s="25"/>
      <c r="GX929" s="25"/>
      <c r="GY929" s="25"/>
      <c r="GZ929" s="25"/>
      <c r="HA929" s="25"/>
      <c r="HB929" s="25"/>
      <c r="HC929" s="25"/>
      <c r="HD929" s="25"/>
      <c r="HE929" s="25"/>
      <c r="HF929" s="25"/>
      <c r="HG929" s="25"/>
      <c r="HH929" s="25"/>
      <c r="HI929" s="25"/>
      <c r="HJ929" s="25"/>
      <c r="HK929" s="25"/>
      <c r="HL929" s="25"/>
      <c r="HM929" s="25"/>
      <c r="HN929" s="25"/>
      <c r="HO929" s="25"/>
      <c r="HP929" s="25"/>
      <c r="HQ929" s="25"/>
      <c r="HR929" s="25"/>
      <c r="HS929" s="25"/>
      <c r="HT929" s="25"/>
      <c r="HU929" s="25"/>
      <c r="HV929" s="25"/>
      <c r="HW929" s="25"/>
      <c r="HX929" s="25"/>
      <c r="HY929" s="25"/>
      <c r="HZ929" s="25"/>
      <c r="IA929" s="25"/>
      <c r="IB929" s="25"/>
      <c r="IC929" s="25"/>
      <c r="ID929" s="25"/>
      <c r="IE929" s="25"/>
      <c r="IF929" s="25"/>
      <c r="IG929" s="25"/>
      <c r="IH929" s="25"/>
      <c r="II929" s="25"/>
      <c r="IJ929" s="25"/>
      <c r="IK929" s="25"/>
      <c r="IL929" s="25"/>
      <c r="IM929" s="25"/>
      <c r="IN929" s="25"/>
      <c r="IO929" s="25"/>
      <c r="IP929" s="25"/>
      <c r="IQ929" s="25"/>
      <c r="IR929" s="25"/>
      <c r="IS929" s="25"/>
      <c r="IT929" s="25"/>
      <c r="IU929" s="25"/>
      <c r="IV929" s="25"/>
      <c r="IW929" s="25"/>
      <c r="IX929" s="25"/>
      <c r="IY929" s="25"/>
      <c r="IZ929" s="25"/>
      <c r="JA929" s="25"/>
      <c r="JB929" s="25"/>
      <c r="JC929" s="25"/>
      <c r="JD929" s="25"/>
      <c r="JE929" s="25"/>
      <c r="JF929" s="25"/>
      <c r="JG929" s="25"/>
      <c r="JH929" s="25"/>
      <c r="JI929" s="25"/>
      <c r="JJ929" s="25"/>
      <c r="JK929" s="25"/>
      <c r="JL929" s="25"/>
      <c r="JM929" s="25"/>
      <c r="JN929" s="25"/>
      <c r="JO929" s="25"/>
      <c r="JP929" s="25"/>
      <c r="JQ929" s="25"/>
      <c r="JR929" s="25"/>
      <c r="JS929" s="25"/>
      <c r="JT929" s="25"/>
      <c r="JU929" s="25"/>
      <c r="JV929" s="25"/>
      <c r="JW929" s="25"/>
      <c r="JX929" s="25"/>
      <c r="JY929" s="25"/>
      <c r="JZ929" s="25"/>
      <c r="KA929" s="25"/>
      <c r="KB929" s="25"/>
      <c r="KC929" s="25"/>
      <c r="KD929" s="25"/>
      <c r="KE929" s="25"/>
      <c r="KF929" s="25"/>
      <c r="KG929" s="25"/>
      <c r="KH929" s="25"/>
      <c r="KI929" s="25"/>
      <c r="KJ929" s="25"/>
      <c r="KK929" s="25"/>
      <c r="KL929" s="25"/>
      <c r="KM929" s="25"/>
      <c r="KN929" s="25"/>
      <c r="KO929" s="25"/>
      <c r="KP929" s="25"/>
      <c r="KQ929" s="25"/>
      <c r="KR929" s="25"/>
      <c r="KS929" s="25"/>
      <c r="KT929" s="25"/>
      <c r="KU929" s="25"/>
      <c r="KV929" s="25"/>
      <c r="KW929" s="25"/>
      <c r="KX929" s="25"/>
      <c r="KY929" s="25"/>
      <c r="KZ929" s="25"/>
      <c r="LA929" s="25"/>
      <c r="LB929" s="25"/>
      <c r="LC929" s="25"/>
      <c r="LD929" s="25"/>
      <c r="LE929" s="25"/>
      <c r="LF929" s="25"/>
      <c r="LG929" s="25"/>
      <c r="LH929" s="25"/>
      <c r="LI929" s="25"/>
      <c r="LJ929" s="25"/>
      <c r="LK929" s="25"/>
      <c r="LL929" s="25"/>
      <c r="LM929" s="25"/>
      <c r="LN929" s="25"/>
      <c r="LO929" s="25"/>
      <c r="LP929" s="25"/>
      <c r="LQ929" s="25"/>
      <c r="LR929" s="25"/>
      <c r="LS929" s="25"/>
      <c r="LT929" s="25"/>
      <c r="LU929" s="25"/>
      <c r="LV929" s="25"/>
      <c r="LW929" s="25"/>
      <c r="LX929" s="25"/>
      <c r="LY929" s="25"/>
      <c r="LZ929" s="25"/>
      <c r="MA929" s="25"/>
      <c r="MB929" s="25"/>
      <c r="MC929" s="25"/>
      <c r="MD929" s="25"/>
      <c r="ME929" s="25"/>
      <c r="MF929" s="25"/>
      <c r="MG929" s="25"/>
      <c r="MH929" s="25"/>
      <c r="MI929" s="25"/>
      <c r="MJ929" s="25"/>
      <c r="MK929" s="25"/>
      <c r="ML929" s="25"/>
      <c r="MM929" s="25"/>
      <c r="MN929" s="25"/>
      <c r="MO929" s="25"/>
      <c r="MP929" s="25"/>
      <c r="MQ929" s="25"/>
      <c r="MR929" s="25"/>
      <c r="MS929" s="25"/>
      <c r="MT929" s="25"/>
      <c r="MU929" s="25"/>
      <c r="MV929" s="25"/>
      <c r="MW929" s="25"/>
      <c r="MX929" s="25"/>
      <c r="MY929" s="25"/>
      <c r="MZ929" s="25"/>
      <c r="NA929" s="25"/>
      <c r="NB929" s="25"/>
      <c r="NC929" s="25"/>
      <c r="ND929" s="25"/>
      <c r="NE929" s="25"/>
      <c r="NF929" s="25"/>
      <c r="NG929" s="25"/>
      <c r="NH929" s="25"/>
      <c r="NI929" s="25"/>
      <c r="NJ929" s="25"/>
      <c r="NK929" s="25"/>
      <c r="NL929" s="25"/>
      <c r="NM929" s="25"/>
      <c r="NN929" s="25"/>
      <c r="NO929" s="25"/>
      <c r="NP929" s="25"/>
      <c r="NQ929" s="25"/>
      <c r="NR929" s="25"/>
      <c r="NS929" s="25"/>
      <c r="NT929" s="25"/>
      <c r="NU929" s="25"/>
      <c r="NV929" s="25"/>
      <c r="NW929" s="25"/>
      <c r="NX929" s="25"/>
      <c r="NY929" s="25"/>
      <c r="NZ929" s="25"/>
      <c r="OA929" s="25"/>
      <c r="OB929" s="25"/>
      <c r="OC929" s="25"/>
      <c r="OD929" s="25"/>
      <c r="OE929" s="25"/>
      <c r="OF929" s="25"/>
      <c r="OG929" s="25"/>
      <c r="OH929" s="25"/>
      <c r="OI929" s="25"/>
      <c r="OJ929" s="25"/>
      <c r="OK929" s="25"/>
      <c r="OL929" s="25"/>
      <c r="OM929" s="25"/>
      <c r="ON929" s="25"/>
      <c r="OO929" s="25"/>
      <c r="OP929" s="25"/>
      <c r="OQ929" s="25"/>
      <c r="OR929" s="25"/>
      <c r="OS929" s="25"/>
      <c r="OT929" s="25"/>
      <c r="OU929" s="25"/>
      <c r="OV929" s="25"/>
      <c r="OW929" s="25"/>
      <c r="OX929" s="25"/>
      <c r="OY929" s="25"/>
      <c r="OZ929" s="25"/>
      <c r="PA929" s="25"/>
      <c r="PB929" s="25"/>
      <c r="PC929" s="25"/>
      <c r="PD929" s="25"/>
      <c r="PE929" s="25"/>
    </row>
    <row r="930" spans="1:42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  <c r="JV930" s="25"/>
      <c r="JW930" s="25"/>
      <c r="JX930" s="25"/>
      <c r="JY930" s="25"/>
      <c r="JZ930" s="25"/>
      <c r="KA930" s="25"/>
      <c r="KB930" s="25"/>
      <c r="KC930" s="25"/>
      <c r="KD930" s="25"/>
      <c r="KE930" s="25"/>
      <c r="KF930" s="25"/>
      <c r="KG930" s="25"/>
      <c r="KH930" s="25"/>
      <c r="KI930" s="25"/>
      <c r="KJ930" s="25"/>
      <c r="KK930" s="25"/>
      <c r="KL930" s="25"/>
      <c r="KM930" s="25"/>
      <c r="KN930" s="25"/>
      <c r="KO930" s="25"/>
      <c r="KP930" s="25"/>
      <c r="KQ930" s="25"/>
      <c r="KR930" s="25"/>
      <c r="KS930" s="25"/>
      <c r="KT930" s="25"/>
      <c r="KU930" s="25"/>
      <c r="KV930" s="25"/>
      <c r="KW930" s="25"/>
      <c r="KX930" s="25"/>
      <c r="KY930" s="25"/>
      <c r="KZ930" s="25"/>
      <c r="LA930" s="25"/>
      <c r="LB930" s="25"/>
      <c r="LC930" s="25"/>
      <c r="LD930" s="25"/>
      <c r="LE930" s="25"/>
      <c r="LF930" s="25"/>
      <c r="LG930" s="25"/>
      <c r="LH930" s="25"/>
      <c r="LI930" s="25"/>
      <c r="LJ930" s="25"/>
      <c r="LK930" s="25"/>
      <c r="LL930" s="25"/>
      <c r="LM930" s="25"/>
      <c r="LN930" s="25"/>
      <c r="LO930" s="25"/>
      <c r="LP930" s="25"/>
      <c r="LQ930" s="25"/>
      <c r="LR930" s="25"/>
      <c r="LS930" s="25"/>
      <c r="LT930" s="25"/>
      <c r="LU930" s="25"/>
      <c r="LV930" s="25"/>
      <c r="LW930" s="25"/>
      <c r="LX930" s="25"/>
      <c r="LY930" s="25"/>
      <c r="LZ930" s="25"/>
      <c r="MA930" s="25"/>
      <c r="MB930" s="25"/>
      <c r="MC930" s="25"/>
      <c r="MD930" s="25"/>
      <c r="ME930" s="25"/>
      <c r="MF930" s="25"/>
      <c r="MG930" s="25"/>
      <c r="MH930" s="25"/>
      <c r="MI930" s="25"/>
      <c r="MJ930" s="25"/>
      <c r="MK930" s="25"/>
      <c r="ML930" s="25"/>
      <c r="MM930" s="25"/>
      <c r="MN930" s="25"/>
      <c r="MO930" s="25"/>
      <c r="MP930" s="25"/>
      <c r="MQ930" s="25"/>
      <c r="MR930" s="25"/>
      <c r="MS930" s="25"/>
      <c r="MT930" s="25"/>
      <c r="MU930" s="25"/>
      <c r="MV930" s="25"/>
      <c r="MW930" s="25"/>
      <c r="MX930" s="25"/>
      <c r="MY930" s="25"/>
      <c r="MZ930" s="25"/>
      <c r="NA930" s="25"/>
      <c r="NB930" s="25"/>
      <c r="NC930" s="25"/>
      <c r="ND930" s="25"/>
      <c r="NE930" s="25"/>
      <c r="NF930" s="25"/>
      <c r="NG930" s="25"/>
      <c r="NH930" s="25"/>
      <c r="NI930" s="25"/>
      <c r="NJ930" s="25"/>
      <c r="NK930" s="25"/>
      <c r="NL930" s="25"/>
      <c r="NM930" s="25"/>
      <c r="NN930" s="25"/>
      <c r="NO930" s="25"/>
      <c r="NP930" s="25"/>
      <c r="NQ930" s="25"/>
      <c r="NR930" s="25"/>
      <c r="NS930" s="25"/>
      <c r="NT930" s="25"/>
      <c r="NU930" s="25"/>
      <c r="NV930" s="25"/>
      <c r="NW930" s="25"/>
      <c r="NX930" s="25"/>
      <c r="NY930" s="25"/>
      <c r="NZ930" s="25"/>
      <c r="OA930" s="25"/>
      <c r="OB930" s="25"/>
      <c r="OC930" s="25"/>
      <c r="OD930" s="25"/>
      <c r="OE930" s="25"/>
      <c r="OF930" s="25"/>
      <c r="OG930" s="25"/>
      <c r="OH930" s="25"/>
      <c r="OI930" s="25"/>
      <c r="OJ930" s="25"/>
      <c r="OK930" s="25"/>
      <c r="OL930" s="25"/>
      <c r="OM930" s="25"/>
      <c r="ON930" s="25"/>
      <c r="OO930" s="25"/>
      <c r="OP930" s="25"/>
      <c r="OQ930" s="25"/>
      <c r="OR930" s="25"/>
      <c r="OS930" s="25"/>
      <c r="OT930" s="25"/>
      <c r="OU930" s="25"/>
      <c r="OV930" s="25"/>
      <c r="OW930" s="25"/>
      <c r="OX930" s="25"/>
      <c r="OY930" s="25"/>
      <c r="OZ930" s="25"/>
      <c r="PA930" s="25"/>
      <c r="PB930" s="25"/>
      <c r="PC930" s="25"/>
      <c r="PD930" s="25"/>
      <c r="PE930" s="25"/>
    </row>
    <row r="931" spans="1:42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  <c r="JV931" s="25"/>
      <c r="JW931" s="25"/>
      <c r="JX931" s="25"/>
      <c r="JY931" s="25"/>
      <c r="JZ931" s="25"/>
      <c r="KA931" s="25"/>
      <c r="KB931" s="25"/>
      <c r="KC931" s="25"/>
      <c r="KD931" s="25"/>
      <c r="KE931" s="25"/>
      <c r="KF931" s="25"/>
      <c r="KG931" s="25"/>
      <c r="KH931" s="25"/>
      <c r="KI931" s="25"/>
      <c r="KJ931" s="25"/>
      <c r="KK931" s="25"/>
      <c r="KL931" s="25"/>
      <c r="KM931" s="25"/>
      <c r="KN931" s="25"/>
      <c r="KO931" s="25"/>
      <c r="KP931" s="25"/>
      <c r="KQ931" s="25"/>
      <c r="KR931" s="25"/>
      <c r="KS931" s="25"/>
      <c r="KT931" s="25"/>
      <c r="KU931" s="25"/>
      <c r="KV931" s="25"/>
      <c r="KW931" s="25"/>
      <c r="KX931" s="25"/>
      <c r="KY931" s="25"/>
      <c r="KZ931" s="25"/>
      <c r="LA931" s="25"/>
      <c r="LB931" s="25"/>
      <c r="LC931" s="25"/>
      <c r="LD931" s="25"/>
      <c r="LE931" s="25"/>
      <c r="LF931" s="25"/>
      <c r="LG931" s="25"/>
      <c r="LH931" s="25"/>
      <c r="LI931" s="25"/>
      <c r="LJ931" s="25"/>
      <c r="LK931" s="25"/>
      <c r="LL931" s="25"/>
      <c r="LM931" s="25"/>
      <c r="LN931" s="25"/>
      <c r="LO931" s="25"/>
      <c r="LP931" s="25"/>
      <c r="LQ931" s="25"/>
      <c r="LR931" s="25"/>
      <c r="LS931" s="25"/>
      <c r="LT931" s="25"/>
      <c r="LU931" s="25"/>
      <c r="LV931" s="25"/>
      <c r="LW931" s="25"/>
      <c r="LX931" s="25"/>
      <c r="LY931" s="25"/>
      <c r="LZ931" s="25"/>
      <c r="MA931" s="25"/>
      <c r="MB931" s="25"/>
      <c r="MC931" s="25"/>
      <c r="MD931" s="25"/>
      <c r="ME931" s="25"/>
      <c r="MF931" s="25"/>
      <c r="MG931" s="25"/>
      <c r="MH931" s="25"/>
      <c r="MI931" s="25"/>
      <c r="MJ931" s="25"/>
      <c r="MK931" s="25"/>
      <c r="ML931" s="25"/>
      <c r="MM931" s="25"/>
      <c r="MN931" s="25"/>
      <c r="MO931" s="25"/>
      <c r="MP931" s="25"/>
      <c r="MQ931" s="25"/>
      <c r="MR931" s="25"/>
      <c r="MS931" s="25"/>
      <c r="MT931" s="25"/>
      <c r="MU931" s="25"/>
      <c r="MV931" s="25"/>
      <c r="MW931" s="25"/>
      <c r="MX931" s="25"/>
      <c r="MY931" s="25"/>
      <c r="MZ931" s="25"/>
      <c r="NA931" s="25"/>
      <c r="NB931" s="25"/>
      <c r="NC931" s="25"/>
      <c r="ND931" s="25"/>
      <c r="NE931" s="25"/>
      <c r="NF931" s="25"/>
      <c r="NG931" s="25"/>
      <c r="NH931" s="25"/>
      <c r="NI931" s="25"/>
      <c r="NJ931" s="25"/>
      <c r="NK931" s="25"/>
      <c r="NL931" s="25"/>
      <c r="NM931" s="25"/>
      <c r="NN931" s="25"/>
      <c r="NO931" s="25"/>
      <c r="NP931" s="25"/>
      <c r="NQ931" s="25"/>
      <c r="NR931" s="25"/>
      <c r="NS931" s="25"/>
      <c r="NT931" s="25"/>
      <c r="NU931" s="25"/>
      <c r="NV931" s="25"/>
      <c r="NW931" s="25"/>
      <c r="NX931" s="25"/>
      <c r="NY931" s="25"/>
      <c r="NZ931" s="25"/>
      <c r="OA931" s="25"/>
      <c r="OB931" s="25"/>
      <c r="OC931" s="25"/>
      <c r="OD931" s="25"/>
      <c r="OE931" s="25"/>
      <c r="OF931" s="25"/>
      <c r="OG931" s="25"/>
      <c r="OH931" s="25"/>
      <c r="OI931" s="25"/>
      <c r="OJ931" s="25"/>
      <c r="OK931" s="25"/>
      <c r="OL931" s="25"/>
      <c r="OM931" s="25"/>
      <c r="ON931" s="25"/>
      <c r="OO931" s="25"/>
      <c r="OP931" s="25"/>
      <c r="OQ931" s="25"/>
      <c r="OR931" s="25"/>
      <c r="OS931" s="25"/>
      <c r="OT931" s="25"/>
      <c r="OU931" s="25"/>
      <c r="OV931" s="25"/>
      <c r="OW931" s="25"/>
      <c r="OX931" s="25"/>
      <c r="OY931" s="25"/>
      <c r="OZ931" s="25"/>
      <c r="PA931" s="25"/>
      <c r="PB931" s="25"/>
      <c r="PC931" s="25"/>
      <c r="PD931" s="25"/>
      <c r="PE931" s="25"/>
    </row>
    <row r="932" spans="1:42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  <c r="IY932" s="25"/>
      <c r="IZ932" s="25"/>
      <c r="JA932" s="25"/>
      <c r="JB932" s="25"/>
      <c r="JC932" s="25"/>
      <c r="JD932" s="25"/>
      <c r="JE932" s="25"/>
      <c r="JF932" s="25"/>
      <c r="JG932" s="25"/>
      <c r="JH932" s="25"/>
      <c r="JI932" s="25"/>
      <c r="JJ932" s="25"/>
      <c r="JK932" s="25"/>
      <c r="JL932" s="25"/>
      <c r="JM932" s="25"/>
      <c r="JN932" s="25"/>
      <c r="JO932" s="25"/>
      <c r="JP932" s="25"/>
      <c r="JQ932" s="25"/>
      <c r="JR932" s="25"/>
      <c r="JS932" s="25"/>
      <c r="JT932" s="25"/>
      <c r="JU932" s="25"/>
      <c r="JV932" s="25"/>
      <c r="JW932" s="25"/>
      <c r="JX932" s="25"/>
      <c r="JY932" s="25"/>
      <c r="JZ932" s="25"/>
      <c r="KA932" s="25"/>
      <c r="KB932" s="25"/>
      <c r="KC932" s="25"/>
      <c r="KD932" s="25"/>
      <c r="KE932" s="25"/>
      <c r="KF932" s="25"/>
      <c r="KG932" s="25"/>
      <c r="KH932" s="25"/>
      <c r="KI932" s="25"/>
      <c r="KJ932" s="25"/>
      <c r="KK932" s="25"/>
      <c r="KL932" s="25"/>
      <c r="KM932" s="25"/>
      <c r="KN932" s="25"/>
      <c r="KO932" s="25"/>
      <c r="KP932" s="25"/>
      <c r="KQ932" s="25"/>
      <c r="KR932" s="25"/>
      <c r="KS932" s="25"/>
      <c r="KT932" s="25"/>
      <c r="KU932" s="25"/>
      <c r="KV932" s="25"/>
      <c r="KW932" s="25"/>
      <c r="KX932" s="25"/>
      <c r="KY932" s="25"/>
      <c r="KZ932" s="25"/>
      <c r="LA932" s="25"/>
      <c r="LB932" s="25"/>
      <c r="LC932" s="25"/>
      <c r="LD932" s="25"/>
      <c r="LE932" s="25"/>
      <c r="LF932" s="25"/>
      <c r="LG932" s="25"/>
      <c r="LH932" s="25"/>
      <c r="LI932" s="25"/>
      <c r="LJ932" s="25"/>
      <c r="LK932" s="25"/>
      <c r="LL932" s="25"/>
      <c r="LM932" s="25"/>
      <c r="LN932" s="25"/>
      <c r="LO932" s="25"/>
      <c r="LP932" s="25"/>
      <c r="LQ932" s="25"/>
      <c r="LR932" s="25"/>
      <c r="LS932" s="25"/>
      <c r="LT932" s="25"/>
      <c r="LU932" s="25"/>
      <c r="LV932" s="25"/>
      <c r="LW932" s="25"/>
      <c r="LX932" s="25"/>
      <c r="LY932" s="25"/>
      <c r="LZ932" s="25"/>
      <c r="MA932" s="25"/>
      <c r="MB932" s="25"/>
      <c r="MC932" s="25"/>
      <c r="MD932" s="25"/>
      <c r="ME932" s="25"/>
      <c r="MF932" s="25"/>
      <c r="MG932" s="25"/>
      <c r="MH932" s="25"/>
      <c r="MI932" s="25"/>
      <c r="MJ932" s="25"/>
      <c r="MK932" s="25"/>
      <c r="ML932" s="25"/>
      <c r="MM932" s="25"/>
      <c r="MN932" s="25"/>
      <c r="MO932" s="25"/>
      <c r="MP932" s="25"/>
      <c r="MQ932" s="25"/>
      <c r="MR932" s="25"/>
      <c r="MS932" s="25"/>
      <c r="MT932" s="25"/>
      <c r="MU932" s="25"/>
      <c r="MV932" s="25"/>
      <c r="MW932" s="25"/>
      <c r="MX932" s="25"/>
      <c r="MY932" s="25"/>
      <c r="MZ932" s="25"/>
      <c r="NA932" s="25"/>
      <c r="NB932" s="25"/>
      <c r="NC932" s="25"/>
      <c r="ND932" s="25"/>
      <c r="NE932" s="25"/>
      <c r="NF932" s="25"/>
      <c r="NG932" s="25"/>
      <c r="NH932" s="25"/>
      <c r="NI932" s="25"/>
      <c r="NJ932" s="25"/>
      <c r="NK932" s="25"/>
      <c r="NL932" s="25"/>
      <c r="NM932" s="25"/>
      <c r="NN932" s="25"/>
      <c r="NO932" s="25"/>
      <c r="NP932" s="25"/>
      <c r="NQ932" s="25"/>
      <c r="NR932" s="25"/>
      <c r="NS932" s="25"/>
      <c r="NT932" s="25"/>
      <c r="NU932" s="25"/>
      <c r="NV932" s="25"/>
      <c r="NW932" s="25"/>
      <c r="NX932" s="25"/>
      <c r="NY932" s="25"/>
      <c r="NZ932" s="25"/>
      <c r="OA932" s="25"/>
      <c r="OB932" s="25"/>
      <c r="OC932" s="25"/>
      <c r="OD932" s="25"/>
      <c r="OE932" s="25"/>
      <c r="OF932" s="25"/>
      <c r="OG932" s="25"/>
      <c r="OH932" s="25"/>
      <c r="OI932" s="25"/>
      <c r="OJ932" s="25"/>
      <c r="OK932" s="25"/>
      <c r="OL932" s="25"/>
      <c r="OM932" s="25"/>
      <c r="ON932" s="25"/>
      <c r="OO932" s="25"/>
      <c r="OP932" s="25"/>
      <c r="OQ932" s="25"/>
      <c r="OR932" s="25"/>
      <c r="OS932" s="25"/>
      <c r="OT932" s="25"/>
      <c r="OU932" s="25"/>
      <c r="OV932" s="25"/>
      <c r="OW932" s="25"/>
      <c r="OX932" s="25"/>
      <c r="OY932" s="25"/>
      <c r="OZ932" s="25"/>
      <c r="PA932" s="25"/>
      <c r="PB932" s="25"/>
      <c r="PC932" s="25"/>
      <c r="PD932" s="25"/>
      <c r="PE932" s="25"/>
    </row>
    <row r="933" spans="1:42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  <c r="FZ933" s="25"/>
      <c r="GA933" s="25"/>
      <c r="GB933" s="25"/>
      <c r="GC933" s="25"/>
      <c r="GD933" s="25"/>
      <c r="GE933" s="25"/>
      <c r="GF933" s="25"/>
      <c r="GG933" s="25"/>
      <c r="GH933" s="25"/>
      <c r="GI933" s="25"/>
      <c r="GJ933" s="25"/>
      <c r="GK933" s="25"/>
      <c r="GL933" s="25"/>
      <c r="GM933" s="25"/>
      <c r="GN933" s="25"/>
      <c r="GO933" s="25"/>
      <c r="GP933" s="25"/>
      <c r="GQ933" s="25"/>
      <c r="GR933" s="25"/>
      <c r="GS933" s="25"/>
      <c r="GT933" s="25"/>
      <c r="GU933" s="25"/>
      <c r="GV933" s="25"/>
      <c r="GW933" s="25"/>
      <c r="GX933" s="25"/>
      <c r="GY933" s="25"/>
      <c r="GZ933" s="25"/>
      <c r="HA933" s="25"/>
      <c r="HB933" s="25"/>
      <c r="HC933" s="25"/>
      <c r="HD933" s="25"/>
      <c r="HE933" s="25"/>
      <c r="HF933" s="25"/>
      <c r="HG933" s="25"/>
      <c r="HH933" s="25"/>
      <c r="HI933" s="25"/>
      <c r="HJ933" s="25"/>
      <c r="HK933" s="25"/>
      <c r="HL933" s="25"/>
      <c r="HM933" s="25"/>
      <c r="HN933" s="25"/>
      <c r="HO933" s="25"/>
      <c r="HP933" s="25"/>
      <c r="HQ933" s="25"/>
      <c r="HR933" s="25"/>
      <c r="HS933" s="25"/>
      <c r="HT933" s="25"/>
      <c r="HU933" s="25"/>
      <c r="HV933" s="25"/>
      <c r="HW933" s="25"/>
      <c r="HX933" s="25"/>
      <c r="HY933" s="25"/>
      <c r="HZ933" s="25"/>
      <c r="IA933" s="25"/>
      <c r="IB933" s="25"/>
      <c r="IC933" s="25"/>
      <c r="ID933" s="25"/>
      <c r="IE933" s="25"/>
      <c r="IF933" s="25"/>
      <c r="IG933" s="25"/>
      <c r="IH933" s="25"/>
      <c r="II933" s="25"/>
      <c r="IJ933" s="25"/>
      <c r="IK933" s="25"/>
      <c r="IL933" s="25"/>
      <c r="IM933" s="25"/>
      <c r="IN933" s="25"/>
      <c r="IO933" s="25"/>
      <c r="IP933" s="25"/>
      <c r="IQ933" s="25"/>
      <c r="IR933" s="25"/>
      <c r="IS933" s="25"/>
      <c r="IT933" s="25"/>
      <c r="IU933" s="25"/>
      <c r="IV933" s="25"/>
      <c r="IW933" s="25"/>
      <c r="IX933" s="25"/>
      <c r="IY933" s="25"/>
      <c r="IZ933" s="25"/>
      <c r="JA933" s="25"/>
      <c r="JB933" s="25"/>
      <c r="JC933" s="25"/>
      <c r="JD933" s="25"/>
      <c r="JE933" s="25"/>
      <c r="JF933" s="25"/>
      <c r="JG933" s="25"/>
      <c r="JH933" s="25"/>
      <c r="JI933" s="25"/>
      <c r="JJ933" s="25"/>
      <c r="JK933" s="25"/>
      <c r="JL933" s="25"/>
      <c r="JM933" s="25"/>
      <c r="JN933" s="25"/>
      <c r="JO933" s="25"/>
      <c r="JP933" s="25"/>
      <c r="JQ933" s="25"/>
      <c r="JR933" s="25"/>
      <c r="JS933" s="25"/>
      <c r="JT933" s="25"/>
      <c r="JU933" s="25"/>
      <c r="JV933" s="25"/>
      <c r="JW933" s="25"/>
      <c r="JX933" s="25"/>
      <c r="JY933" s="25"/>
      <c r="JZ933" s="25"/>
      <c r="KA933" s="25"/>
      <c r="KB933" s="25"/>
      <c r="KC933" s="25"/>
      <c r="KD933" s="25"/>
      <c r="KE933" s="25"/>
      <c r="KF933" s="25"/>
      <c r="KG933" s="25"/>
      <c r="KH933" s="25"/>
      <c r="KI933" s="25"/>
      <c r="KJ933" s="25"/>
      <c r="KK933" s="25"/>
      <c r="KL933" s="25"/>
      <c r="KM933" s="25"/>
      <c r="KN933" s="25"/>
      <c r="KO933" s="25"/>
      <c r="KP933" s="25"/>
      <c r="KQ933" s="25"/>
      <c r="KR933" s="25"/>
      <c r="KS933" s="25"/>
      <c r="KT933" s="25"/>
      <c r="KU933" s="25"/>
      <c r="KV933" s="25"/>
      <c r="KW933" s="25"/>
      <c r="KX933" s="25"/>
      <c r="KY933" s="25"/>
      <c r="KZ933" s="25"/>
      <c r="LA933" s="25"/>
      <c r="LB933" s="25"/>
      <c r="LC933" s="25"/>
      <c r="LD933" s="25"/>
      <c r="LE933" s="25"/>
      <c r="LF933" s="25"/>
      <c r="LG933" s="25"/>
      <c r="LH933" s="25"/>
      <c r="LI933" s="25"/>
      <c r="LJ933" s="25"/>
      <c r="LK933" s="25"/>
      <c r="LL933" s="25"/>
      <c r="LM933" s="25"/>
      <c r="LN933" s="25"/>
      <c r="LO933" s="25"/>
      <c r="LP933" s="25"/>
      <c r="LQ933" s="25"/>
      <c r="LR933" s="25"/>
      <c r="LS933" s="25"/>
      <c r="LT933" s="25"/>
      <c r="LU933" s="25"/>
      <c r="LV933" s="25"/>
      <c r="LW933" s="25"/>
      <c r="LX933" s="25"/>
      <c r="LY933" s="25"/>
      <c r="LZ933" s="25"/>
      <c r="MA933" s="25"/>
      <c r="MB933" s="25"/>
      <c r="MC933" s="25"/>
      <c r="MD933" s="25"/>
      <c r="ME933" s="25"/>
      <c r="MF933" s="25"/>
      <c r="MG933" s="25"/>
      <c r="MH933" s="25"/>
      <c r="MI933" s="25"/>
      <c r="MJ933" s="25"/>
      <c r="MK933" s="25"/>
      <c r="ML933" s="25"/>
      <c r="MM933" s="25"/>
      <c r="MN933" s="25"/>
      <c r="MO933" s="25"/>
      <c r="MP933" s="25"/>
      <c r="MQ933" s="25"/>
      <c r="MR933" s="25"/>
      <c r="MS933" s="25"/>
      <c r="MT933" s="25"/>
      <c r="MU933" s="25"/>
      <c r="MV933" s="25"/>
      <c r="MW933" s="25"/>
      <c r="MX933" s="25"/>
      <c r="MY933" s="25"/>
      <c r="MZ933" s="25"/>
      <c r="NA933" s="25"/>
      <c r="NB933" s="25"/>
      <c r="NC933" s="25"/>
      <c r="ND933" s="25"/>
      <c r="NE933" s="25"/>
      <c r="NF933" s="25"/>
      <c r="NG933" s="25"/>
      <c r="NH933" s="25"/>
      <c r="NI933" s="25"/>
      <c r="NJ933" s="25"/>
      <c r="NK933" s="25"/>
      <c r="NL933" s="25"/>
      <c r="NM933" s="25"/>
      <c r="NN933" s="25"/>
      <c r="NO933" s="25"/>
      <c r="NP933" s="25"/>
      <c r="NQ933" s="25"/>
      <c r="NR933" s="25"/>
      <c r="NS933" s="25"/>
      <c r="NT933" s="25"/>
      <c r="NU933" s="25"/>
      <c r="NV933" s="25"/>
      <c r="NW933" s="25"/>
      <c r="NX933" s="25"/>
      <c r="NY933" s="25"/>
      <c r="NZ933" s="25"/>
      <c r="OA933" s="25"/>
      <c r="OB933" s="25"/>
      <c r="OC933" s="25"/>
      <c r="OD933" s="25"/>
      <c r="OE933" s="25"/>
      <c r="OF933" s="25"/>
      <c r="OG933" s="25"/>
      <c r="OH933" s="25"/>
      <c r="OI933" s="25"/>
      <c r="OJ933" s="25"/>
      <c r="OK933" s="25"/>
      <c r="OL933" s="25"/>
      <c r="OM933" s="25"/>
      <c r="ON933" s="25"/>
      <c r="OO933" s="25"/>
      <c r="OP933" s="25"/>
      <c r="OQ933" s="25"/>
      <c r="OR933" s="25"/>
      <c r="OS933" s="25"/>
      <c r="OT933" s="25"/>
      <c r="OU933" s="25"/>
      <c r="OV933" s="25"/>
      <c r="OW933" s="25"/>
      <c r="OX933" s="25"/>
      <c r="OY933" s="25"/>
      <c r="OZ933" s="25"/>
      <c r="PA933" s="25"/>
      <c r="PB933" s="25"/>
      <c r="PC933" s="25"/>
      <c r="PD933" s="25"/>
      <c r="PE933" s="25"/>
    </row>
    <row r="934" spans="1:42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  <c r="IY934" s="25"/>
      <c r="IZ934" s="25"/>
      <c r="JA934" s="25"/>
      <c r="JB934" s="25"/>
      <c r="JC934" s="25"/>
      <c r="JD934" s="25"/>
      <c r="JE934" s="25"/>
      <c r="JF934" s="25"/>
      <c r="JG934" s="25"/>
      <c r="JH934" s="25"/>
      <c r="JI934" s="25"/>
      <c r="JJ934" s="25"/>
      <c r="JK934" s="25"/>
      <c r="JL934" s="25"/>
      <c r="JM934" s="25"/>
      <c r="JN934" s="25"/>
      <c r="JO934" s="25"/>
      <c r="JP934" s="25"/>
      <c r="JQ934" s="25"/>
      <c r="JR934" s="25"/>
      <c r="JS934" s="25"/>
      <c r="JT934" s="25"/>
      <c r="JU934" s="25"/>
      <c r="JV934" s="25"/>
      <c r="JW934" s="25"/>
      <c r="JX934" s="25"/>
      <c r="JY934" s="25"/>
      <c r="JZ934" s="25"/>
      <c r="KA934" s="25"/>
      <c r="KB934" s="25"/>
      <c r="KC934" s="25"/>
      <c r="KD934" s="25"/>
      <c r="KE934" s="25"/>
      <c r="KF934" s="25"/>
      <c r="KG934" s="25"/>
      <c r="KH934" s="25"/>
      <c r="KI934" s="25"/>
      <c r="KJ934" s="25"/>
      <c r="KK934" s="25"/>
      <c r="KL934" s="25"/>
      <c r="KM934" s="25"/>
      <c r="KN934" s="25"/>
      <c r="KO934" s="25"/>
      <c r="KP934" s="25"/>
      <c r="KQ934" s="25"/>
      <c r="KR934" s="25"/>
      <c r="KS934" s="25"/>
      <c r="KT934" s="25"/>
      <c r="KU934" s="25"/>
      <c r="KV934" s="25"/>
      <c r="KW934" s="25"/>
      <c r="KX934" s="25"/>
      <c r="KY934" s="25"/>
      <c r="KZ934" s="25"/>
      <c r="LA934" s="25"/>
      <c r="LB934" s="25"/>
      <c r="LC934" s="25"/>
      <c r="LD934" s="25"/>
      <c r="LE934" s="25"/>
      <c r="LF934" s="25"/>
      <c r="LG934" s="25"/>
      <c r="LH934" s="25"/>
      <c r="LI934" s="25"/>
      <c r="LJ934" s="25"/>
      <c r="LK934" s="25"/>
      <c r="LL934" s="25"/>
      <c r="LM934" s="25"/>
      <c r="LN934" s="25"/>
      <c r="LO934" s="25"/>
      <c r="LP934" s="25"/>
      <c r="LQ934" s="25"/>
      <c r="LR934" s="25"/>
      <c r="LS934" s="25"/>
      <c r="LT934" s="25"/>
      <c r="LU934" s="25"/>
      <c r="LV934" s="25"/>
      <c r="LW934" s="25"/>
      <c r="LX934" s="25"/>
      <c r="LY934" s="25"/>
      <c r="LZ934" s="25"/>
      <c r="MA934" s="25"/>
      <c r="MB934" s="25"/>
      <c r="MC934" s="25"/>
      <c r="MD934" s="25"/>
      <c r="ME934" s="25"/>
      <c r="MF934" s="25"/>
      <c r="MG934" s="25"/>
      <c r="MH934" s="25"/>
      <c r="MI934" s="25"/>
      <c r="MJ934" s="25"/>
      <c r="MK934" s="25"/>
      <c r="ML934" s="25"/>
      <c r="MM934" s="25"/>
      <c r="MN934" s="25"/>
      <c r="MO934" s="25"/>
      <c r="MP934" s="25"/>
      <c r="MQ934" s="25"/>
      <c r="MR934" s="25"/>
      <c r="MS934" s="25"/>
      <c r="MT934" s="25"/>
      <c r="MU934" s="25"/>
      <c r="MV934" s="25"/>
      <c r="MW934" s="25"/>
      <c r="MX934" s="25"/>
      <c r="MY934" s="25"/>
      <c r="MZ934" s="25"/>
      <c r="NA934" s="25"/>
      <c r="NB934" s="25"/>
      <c r="NC934" s="25"/>
      <c r="ND934" s="25"/>
      <c r="NE934" s="25"/>
      <c r="NF934" s="25"/>
      <c r="NG934" s="25"/>
      <c r="NH934" s="25"/>
      <c r="NI934" s="25"/>
      <c r="NJ934" s="25"/>
      <c r="NK934" s="25"/>
      <c r="NL934" s="25"/>
      <c r="NM934" s="25"/>
      <c r="NN934" s="25"/>
      <c r="NO934" s="25"/>
      <c r="NP934" s="25"/>
      <c r="NQ934" s="25"/>
      <c r="NR934" s="25"/>
      <c r="NS934" s="25"/>
      <c r="NT934" s="25"/>
      <c r="NU934" s="25"/>
      <c r="NV934" s="25"/>
      <c r="NW934" s="25"/>
      <c r="NX934" s="25"/>
      <c r="NY934" s="25"/>
      <c r="NZ934" s="25"/>
      <c r="OA934" s="25"/>
      <c r="OB934" s="25"/>
      <c r="OC934" s="25"/>
      <c r="OD934" s="25"/>
      <c r="OE934" s="25"/>
      <c r="OF934" s="25"/>
      <c r="OG934" s="25"/>
      <c r="OH934" s="25"/>
      <c r="OI934" s="25"/>
      <c r="OJ934" s="25"/>
      <c r="OK934" s="25"/>
      <c r="OL934" s="25"/>
      <c r="OM934" s="25"/>
      <c r="ON934" s="25"/>
      <c r="OO934" s="25"/>
      <c r="OP934" s="25"/>
      <c r="OQ934" s="25"/>
      <c r="OR934" s="25"/>
      <c r="OS934" s="25"/>
      <c r="OT934" s="25"/>
      <c r="OU934" s="25"/>
      <c r="OV934" s="25"/>
      <c r="OW934" s="25"/>
      <c r="OX934" s="25"/>
      <c r="OY934" s="25"/>
      <c r="OZ934" s="25"/>
      <c r="PA934" s="25"/>
      <c r="PB934" s="25"/>
      <c r="PC934" s="25"/>
      <c r="PD934" s="25"/>
      <c r="PE934" s="25"/>
    </row>
    <row r="935" spans="1:42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  <c r="JT935" s="25"/>
      <c r="JU935" s="25"/>
      <c r="JV935" s="25"/>
      <c r="JW935" s="25"/>
      <c r="JX935" s="25"/>
      <c r="JY935" s="25"/>
      <c r="JZ935" s="25"/>
      <c r="KA935" s="25"/>
      <c r="KB935" s="25"/>
      <c r="KC935" s="25"/>
      <c r="KD935" s="25"/>
      <c r="KE935" s="25"/>
      <c r="KF935" s="25"/>
      <c r="KG935" s="25"/>
      <c r="KH935" s="25"/>
      <c r="KI935" s="25"/>
      <c r="KJ935" s="25"/>
      <c r="KK935" s="25"/>
      <c r="KL935" s="25"/>
      <c r="KM935" s="25"/>
      <c r="KN935" s="25"/>
      <c r="KO935" s="25"/>
      <c r="KP935" s="25"/>
      <c r="KQ935" s="25"/>
      <c r="KR935" s="25"/>
      <c r="KS935" s="25"/>
      <c r="KT935" s="25"/>
      <c r="KU935" s="25"/>
      <c r="KV935" s="25"/>
      <c r="KW935" s="25"/>
      <c r="KX935" s="25"/>
      <c r="KY935" s="25"/>
      <c r="KZ935" s="25"/>
      <c r="LA935" s="25"/>
      <c r="LB935" s="25"/>
      <c r="LC935" s="25"/>
      <c r="LD935" s="25"/>
      <c r="LE935" s="25"/>
      <c r="LF935" s="25"/>
      <c r="LG935" s="25"/>
      <c r="LH935" s="25"/>
      <c r="LI935" s="25"/>
      <c r="LJ935" s="25"/>
      <c r="LK935" s="25"/>
      <c r="LL935" s="25"/>
      <c r="LM935" s="25"/>
      <c r="LN935" s="25"/>
      <c r="LO935" s="25"/>
      <c r="LP935" s="25"/>
      <c r="LQ935" s="25"/>
      <c r="LR935" s="25"/>
      <c r="LS935" s="25"/>
      <c r="LT935" s="25"/>
      <c r="LU935" s="25"/>
      <c r="LV935" s="25"/>
      <c r="LW935" s="25"/>
      <c r="LX935" s="25"/>
      <c r="LY935" s="25"/>
      <c r="LZ935" s="25"/>
      <c r="MA935" s="25"/>
      <c r="MB935" s="25"/>
      <c r="MC935" s="25"/>
      <c r="MD935" s="25"/>
      <c r="ME935" s="25"/>
      <c r="MF935" s="25"/>
      <c r="MG935" s="25"/>
      <c r="MH935" s="25"/>
      <c r="MI935" s="25"/>
      <c r="MJ935" s="25"/>
      <c r="MK935" s="25"/>
      <c r="ML935" s="25"/>
      <c r="MM935" s="25"/>
      <c r="MN935" s="25"/>
      <c r="MO935" s="25"/>
      <c r="MP935" s="25"/>
      <c r="MQ935" s="25"/>
      <c r="MR935" s="25"/>
      <c r="MS935" s="25"/>
      <c r="MT935" s="25"/>
      <c r="MU935" s="25"/>
      <c r="MV935" s="25"/>
      <c r="MW935" s="25"/>
      <c r="MX935" s="25"/>
      <c r="MY935" s="25"/>
      <c r="MZ935" s="25"/>
      <c r="NA935" s="25"/>
      <c r="NB935" s="25"/>
      <c r="NC935" s="25"/>
      <c r="ND935" s="25"/>
      <c r="NE935" s="25"/>
      <c r="NF935" s="25"/>
      <c r="NG935" s="25"/>
      <c r="NH935" s="25"/>
      <c r="NI935" s="25"/>
      <c r="NJ935" s="25"/>
      <c r="NK935" s="25"/>
      <c r="NL935" s="25"/>
      <c r="NM935" s="25"/>
      <c r="NN935" s="25"/>
      <c r="NO935" s="25"/>
      <c r="NP935" s="25"/>
      <c r="NQ935" s="25"/>
      <c r="NR935" s="25"/>
      <c r="NS935" s="25"/>
      <c r="NT935" s="25"/>
      <c r="NU935" s="25"/>
      <c r="NV935" s="25"/>
      <c r="NW935" s="25"/>
      <c r="NX935" s="25"/>
      <c r="NY935" s="25"/>
      <c r="NZ935" s="25"/>
      <c r="OA935" s="25"/>
      <c r="OB935" s="25"/>
      <c r="OC935" s="25"/>
      <c r="OD935" s="25"/>
      <c r="OE935" s="25"/>
      <c r="OF935" s="25"/>
      <c r="OG935" s="25"/>
      <c r="OH935" s="25"/>
      <c r="OI935" s="25"/>
      <c r="OJ935" s="25"/>
      <c r="OK935" s="25"/>
      <c r="OL935" s="25"/>
      <c r="OM935" s="25"/>
      <c r="ON935" s="25"/>
      <c r="OO935" s="25"/>
      <c r="OP935" s="25"/>
      <c r="OQ935" s="25"/>
      <c r="OR935" s="25"/>
      <c r="OS935" s="25"/>
      <c r="OT935" s="25"/>
      <c r="OU935" s="25"/>
      <c r="OV935" s="25"/>
      <c r="OW935" s="25"/>
      <c r="OX935" s="25"/>
      <c r="OY935" s="25"/>
      <c r="OZ935" s="25"/>
      <c r="PA935" s="25"/>
      <c r="PB935" s="25"/>
      <c r="PC935" s="25"/>
      <c r="PD935" s="25"/>
      <c r="PE935" s="25"/>
    </row>
    <row r="936" spans="1:42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  <c r="IY936" s="25"/>
      <c r="IZ936" s="25"/>
      <c r="JA936" s="25"/>
      <c r="JB936" s="25"/>
      <c r="JC936" s="25"/>
      <c r="JD936" s="25"/>
      <c r="JE936" s="25"/>
      <c r="JF936" s="25"/>
      <c r="JG936" s="25"/>
      <c r="JH936" s="25"/>
      <c r="JI936" s="25"/>
      <c r="JJ936" s="25"/>
      <c r="JK936" s="25"/>
      <c r="JL936" s="25"/>
      <c r="JM936" s="25"/>
      <c r="JN936" s="25"/>
      <c r="JO936" s="25"/>
      <c r="JP936" s="25"/>
      <c r="JQ936" s="25"/>
      <c r="JR936" s="25"/>
      <c r="JS936" s="25"/>
      <c r="JT936" s="25"/>
      <c r="JU936" s="25"/>
      <c r="JV936" s="25"/>
      <c r="JW936" s="25"/>
      <c r="JX936" s="25"/>
      <c r="JY936" s="25"/>
      <c r="JZ936" s="25"/>
      <c r="KA936" s="25"/>
      <c r="KB936" s="25"/>
      <c r="KC936" s="25"/>
      <c r="KD936" s="25"/>
      <c r="KE936" s="25"/>
      <c r="KF936" s="25"/>
      <c r="KG936" s="25"/>
      <c r="KH936" s="25"/>
      <c r="KI936" s="25"/>
      <c r="KJ936" s="25"/>
      <c r="KK936" s="25"/>
      <c r="KL936" s="25"/>
      <c r="KM936" s="25"/>
      <c r="KN936" s="25"/>
      <c r="KO936" s="25"/>
      <c r="KP936" s="25"/>
      <c r="KQ936" s="25"/>
      <c r="KR936" s="25"/>
      <c r="KS936" s="25"/>
      <c r="KT936" s="25"/>
      <c r="KU936" s="25"/>
      <c r="KV936" s="25"/>
      <c r="KW936" s="25"/>
      <c r="KX936" s="25"/>
      <c r="KY936" s="25"/>
      <c r="KZ936" s="25"/>
      <c r="LA936" s="25"/>
      <c r="LB936" s="25"/>
      <c r="LC936" s="25"/>
      <c r="LD936" s="25"/>
      <c r="LE936" s="25"/>
      <c r="LF936" s="25"/>
      <c r="LG936" s="25"/>
      <c r="LH936" s="25"/>
      <c r="LI936" s="25"/>
      <c r="LJ936" s="25"/>
      <c r="LK936" s="25"/>
      <c r="LL936" s="25"/>
      <c r="LM936" s="25"/>
      <c r="LN936" s="25"/>
      <c r="LO936" s="25"/>
      <c r="LP936" s="25"/>
      <c r="LQ936" s="25"/>
      <c r="LR936" s="25"/>
      <c r="LS936" s="25"/>
      <c r="LT936" s="25"/>
      <c r="LU936" s="25"/>
      <c r="LV936" s="25"/>
      <c r="LW936" s="25"/>
      <c r="LX936" s="25"/>
      <c r="LY936" s="25"/>
      <c r="LZ936" s="25"/>
      <c r="MA936" s="25"/>
      <c r="MB936" s="25"/>
      <c r="MC936" s="25"/>
      <c r="MD936" s="25"/>
      <c r="ME936" s="25"/>
      <c r="MF936" s="25"/>
      <c r="MG936" s="25"/>
      <c r="MH936" s="25"/>
      <c r="MI936" s="25"/>
      <c r="MJ936" s="25"/>
      <c r="MK936" s="25"/>
      <c r="ML936" s="25"/>
      <c r="MM936" s="25"/>
      <c r="MN936" s="25"/>
      <c r="MO936" s="25"/>
      <c r="MP936" s="25"/>
      <c r="MQ936" s="25"/>
      <c r="MR936" s="25"/>
      <c r="MS936" s="25"/>
      <c r="MT936" s="25"/>
      <c r="MU936" s="25"/>
      <c r="MV936" s="25"/>
      <c r="MW936" s="25"/>
      <c r="MX936" s="25"/>
      <c r="MY936" s="25"/>
      <c r="MZ936" s="25"/>
      <c r="NA936" s="25"/>
      <c r="NB936" s="25"/>
      <c r="NC936" s="25"/>
      <c r="ND936" s="25"/>
      <c r="NE936" s="25"/>
      <c r="NF936" s="25"/>
      <c r="NG936" s="25"/>
      <c r="NH936" s="25"/>
      <c r="NI936" s="25"/>
      <c r="NJ936" s="25"/>
      <c r="NK936" s="25"/>
      <c r="NL936" s="25"/>
      <c r="NM936" s="25"/>
      <c r="NN936" s="25"/>
      <c r="NO936" s="25"/>
      <c r="NP936" s="25"/>
      <c r="NQ936" s="25"/>
      <c r="NR936" s="25"/>
      <c r="NS936" s="25"/>
      <c r="NT936" s="25"/>
      <c r="NU936" s="25"/>
      <c r="NV936" s="25"/>
      <c r="NW936" s="25"/>
      <c r="NX936" s="25"/>
      <c r="NY936" s="25"/>
      <c r="NZ936" s="25"/>
      <c r="OA936" s="25"/>
      <c r="OB936" s="25"/>
      <c r="OC936" s="25"/>
      <c r="OD936" s="25"/>
      <c r="OE936" s="25"/>
      <c r="OF936" s="25"/>
      <c r="OG936" s="25"/>
      <c r="OH936" s="25"/>
      <c r="OI936" s="25"/>
      <c r="OJ936" s="25"/>
      <c r="OK936" s="25"/>
      <c r="OL936" s="25"/>
      <c r="OM936" s="25"/>
      <c r="ON936" s="25"/>
      <c r="OO936" s="25"/>
      <c r="OP936" s="25"/>
      <c r="OQ936" s="25"/>
      <c r="OR936" s="25"/>
      <c r="OS936" s="25"/>
      <c r="OT936" s="25"/>
      <c r="OU936" s="25"/>
      <c r="OV936" s="25"/>
      <c r="OW936" s="25"/>
      <c r="OX936" s="25"/>
      <c r="OY936" s="25"/>
      <c r="OZ936" s="25"/>
      <c r="PA936" s="25"/>
      <c r="PB936" s="25"/>
      <c r="PC936" s="25"/>
      <c r="PD936" s="25"/>
      <c r="PE936" s="25"/>
    </row>
    <row r="937" spans="1:42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  <c r="FZ937" s="25"/>
      <c r="GA937" s="25"/>
      <c r="GB937" s="25"/>
      <c r="GC937" s="25"/>
      <c r="GD937" s="25"/>
      <c r="GE937" s="25"/>
      <c r="GF937" s="25"/>
      <c r="GG937" s="25"/>
      <c r="GH937" s="25"/>
      <c r="GI937" s="25"/>
      <c r="GJ937" s="25"/>
      <c r="GK937" s="25"/>
      <c r="GL937" s="25"/>
      <c r="GM937" s="25"/>
      <c r="GN937" s="25"/>
      <c r="GO937" s="25"/>
      <c r="GP937" s="25"/>
      <c r="GQ937" s="25"/>
      <c r="GR937" s="25"/>
      <c r="GS937" s="25"/>
      <c r="GT937" s="25"/>
      <c r="GU937" s="25"/>
      <c r="GV937" s="25"/>
      <c r="GW937" s="25"/>
      <c r="GX937" s="25"/>
      <c r="GY937" s="25"/>
      <c r="GZ937" s="25"/>
      <c r="HA937" s="25"/>
      <c r="HB937" s="25"/>
      <c r="HC937" s="25"/>
      <c r="HD937" s="25"/>
      <c r="HE937" s="25"/>
      <c r="HF937" s="25"/>
      <c r="HG937" s="25"/>
      <c r="HH937" s="25"/>
      <c r="HI937" s="25"/>
      <c r="HJ937" s="25"/>
      <c r="HK937" s="25"/>
      <c r="HL937" s="25"/>
      <c r="HM937" s="25"/>
      <c r="HN937" s="25"/>
      <c r="HO937" s="25"/>
      <c r="HP937" s="25"/>
      <c r="HQ937" s="25"/>
      <c r="HR937" s="25"/>
      <c r="HS937" s="25"/>
      <c r="HT937" s="25"/>
      <c r="HU937" s="25"/>
      <c r="HV937" s="25"/>
      <c r="HW937" s="25"/>
      <c r="HX937" s="25"/>
      <c r="HY937" s="25"/>
      <c r="HZ937" s="25"/>
      <c r="IA937" s="25"/>
      <c r="IB937" s="25"/>
      <c r="IC937" s="25"/>
      <c r="ID937" s="25"/>
      <c r="IE937" s="25"/>
      <c r="IF937" s="25"/>
      <c r="IG937" s="25"/>
      <c r="IH937" s="25"/>
      <c r="II937" s="25"/>
      <c r="IJ937" s="25"/>
      <c r="IK937" s="25"/>
      <c r="IL937" s="25"/>
      <c r="IM937" s="25"/>
      <c r="IN937" s="25"/>
      <c r="IO937" s="25"/>
      <c r="IP937" s="25"/>
      <c r="IQ937" s="25"/>
      <c r="IR937" s="25"/>
      <c r="IS937" s="25"/>
      <c r="IT937" s="25"/>
      <c r="IU937" s="25"/>
      <c r="IV937" s="25"/>
      <c r="IW937" s="25"/>
      <c r="IX937" s="25"/>
      <c r="IY937" s="25"/>
      <c r="IZ937" s="25"/>
      <c r="JA937" s="25"/>
      <c r="JB937" s="25"/>
      <c r="JC937" s="25"/>
      <c r="JD937" s="25"/>
      <c r="JE937" s="25"/>
      <c r="JF937" s="25"/>
      <c r="JG937" s="25"/>
      <c r="JH937" s="25"/>
      <c r="JI937" s="25"/>
      <c r="JJ937" s="25"/>
      <c r="JK937" s="25"/>
      <c r="JL937" s="25"/>
      <c r="JM937" s="25"/>
      <c r="JN937" s="25"/>
      <c r="JO937" s="25"/>
      <c r="JP937" s="25"/>
      <c r="JQ937" s="25"/>
      <c r="JR937" s="25"/>
      <c r="JS937" s="25"/>
      <c r="JT937" s="25"/>
      <c r="JU937" s="25"/>
      <c r="JV937" s="25"/>
      <c r="JW937" s="25"/>
      <c r="JX937" s="25"/>
      <c r="JY937" s="25"/>
      <c r="JZ937" s="25"/>
      <c r="KA937" s="25"/>
      <c r="KB937" s="25"/>
      <c r="KC937" s="25"/>
      <c r="KD937" s="25"/>
      <c r="KE937" s="25"/>
      <c r="KF937" s="25"/>
      <c r="KG937" s="25"/>
      <c r="KH937" s="25"/>
      <c r="KI937" s="25"/>
      <c r="KJ937" s="25"/>
      <c r="KK937" s="25"/>
      <c r="KL937" s="25"/>
      <c r="KM937" s="25"/>
      <c r="KN937" s="25"/>
      <c r="KO937" s="25"/>
      <c r="KP937" s="25"/>
      <c r="KQ937" s="25"/>
      <c r="KR937" s="25"/>
      <c r="KS937" s="25"/>
      <c r="KT937" s="25"/>
      <c r="KU937" s="25"/>
      <c r="KV937" s="25"/>
      <c r="KW937" s="25"/>
      <c r="KX937" s="25"/>
      <c r="KY937" s="25"/>
      <c r="KZ937" s="25"/>
      <c r="LA937" s="25"/>
      <c r="LB937" s="25"/>
      <c r="LC937" s="25"/>
      <c r="LD937" s="25"/>
      <c r="LE937" s="25"/>
      <c r="LF937" s="25"/>
      <c r="LG937" s="25"/>
      <c r="LH937" s="25"/>
      <c r="LI937" s="25"/>
      <c r="LJ937" s="25"/>
      <c r="LK937" s="25"/>
      <c r="LL937" s="25"/>
      <c r="LM937" s="25"/>
      <c r="LN937" s="25"/>
      <c r="LO937" s="25"/>
      <c r="LP937" s="25"/>
      <c r="LQ937" s="25"/>
      <c r="LR937" s="25"/>
      <c r="LS937" s="25"/>
      <c r="LT937" s="25"/>
      <c r="LU937" s="25"/>
      <c r="LV937" s="25"/>
      <c r="LW937" s="25"/>
      <c r="LX937" s="25"/>
      <c r="LY937" s="25"/>
      <c r="LZ937" s="25"/>
      <c r="MA937" s="25"/>
      <c r="MB937" s="25"/>
      <c r="MC937" s="25"/>
      <c r="MD937" s="25"/>
      <c r="ME937" s="25"/>
      <c r="MF937" s="25"/>
      <c r="MG937" s="25"/>
      <c r="MH937" s="25"/>
      <c r="MI937" s="25"/>
      <c r="MJ937" s="25"/>
      <c r="MK937" s="25"/>
      <c r="ML937" s="25"/>
      <c r="MM937" s="25"/>
      <c r="MN937" s="25"/>
      <c r="MO937" s="25"/>
      <c r="MP937" s="25"/>
      <c r="MQ937" s="25"/>
      <c r="MR937" s="25"/>
      <c r="MS937" s="25"/>
      <c r="MT937" s="25"/>
      <c r="MU937" s="25"/>
      <c r="MV937" s="25"/>
      <c r="MW937" s="25"/>
      <c r="MX937" s="25"/>
      <c r="MY937" s="25"/>
      <c r="MZ937" s="25"/>
      <c r="NA937" s="25"/>
      <c r="NB937" s="25"/>
      <c r="NC937" s="25"/>
      <c r="ND937" s="25"/>
      <c r="NE937" s="25"/>
      <c r="NF937" s="25"/>
      <c r="NG937" s="25"/>
      <c r="NH937" s="25"/>
      <c r="NI937" s="25"/>
      <c r="NJ937" s="25"/>
      <c r="NK937" s="25"/>
      <c r="NL937" s="25"/>
      <c r="NM937" s="25"/>
      <c r="NN937" s="25"/>
      <c r="NO937" s="25"/>
      <c r="NP937" s="25"/>
      <c r="NQ937" s="25"/>
      <c r="NR937" s="25"/>
      <c r="NS937" s="25"/>
      <c r="NT937" s="25"/>
      <c r="NU937" s="25"/>
      <c r="NV937" s="25"/>
      <c r="NW937" s="25"/>
      <c r="NX937" s="25"/>
      <c r="NY937" s="25"/>
      <c r="NZ937" s="25"/>
      <c r="OA937" s="25"/>
      <c r="OB937" s="25"/>
      <c r="OC937" s="25"/>
      <c r="OD937" s="25"/>
      <c r="OE937" s="25"/>
      <c r="OF937" s="25"/>
      <c r="OG937" s="25"/>
      <c r="OH937" s="25"/>
      <c r="OI937" s="25"/>
      <c r="OJ937" s="25"/>
      <c r="OK937" s="25"/>
      <c r="OL937" s="25"/>
      <c r="OM937" s="25"/>
      <c r="ON937" s="25"/>
      <c r="OO937" s="25"/>
      <c r="OP937" s="25"/>
      <c r="OQ937" s="25"/>
      <c r="OR937" s="25"/>
      <c r="OS937" s="25"/>
      <c r="OT937" s="25"/>
      <c r="OU937" s="25"/>
      <c r="OV937" s="25"/>
      <c r="OW937" s="25"/>
      <c r="OX937" s="25"/>
      <c r="OY937" s="25"/>
      <c r="OZ937" s="25"/>
      <c r="PA937" s="25"/>
      <c r="PB937" s="25"/>
      <c r="PC937" s="25"/>
      <c r="PD937" s="25"/>
      <c r="PE937" s="25"/>
    </row>
    <row r="938" spans="1:42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  <c r="IY938" s="25"/>
      <c r="IZ938" s="25"/>
      <c r="JA938" s="25"/>
      <c r="JB938" s="25"/>
      <c r="JC938" s="25"/>
      <c r="JD938" s="25"/>
      <c r="JE938" s="25"/>
      <c r="JF938" s="25"/>
      <c r="JG938" s="25"/>
      <c r="JH938" s="25"/>
      <c r="JI938" s="25"/>
      <c r="JJ938" s="25"/>
      <c r="JK938" s="25"/>
      <c r="JL938" s="25"/>
      <c r="JM938" s="25"/>
      <c r="JN938" s="25"/>
      <c r="JO938" s="25"/>
      <c r="JP938" s="25"/>
      <c r="JQ938" s="25"/>
      <c r="JR938" s="25"/>
      <c r="JS938" s="25"/>
      <c r="JT938" s="25"/>
      <c r="JU938" s="25"/>
      <c r="JV938" s="25"/>
      <c r="JW938" s="25"/>
      <c r="JX938" s="25"/>
      <c r="JY938" s="25"/>
      <c r="JZ938" s="25"/>
      <c r="KA938" s="25"/>
      <c r="KB938" s="25"/>
      <c r="KC938" s="25"/>
      <c r="KD938" s="25"/>
      <c r="KE938" s="25"/>
      <c r="KF938" s="25"/>
      <c r="KG938" s="25"/>
      <c r="KH938" s="25"/>
      <c r="KI938" s="25"/>
      <c r="KJ938" s="25"/>
      <c r="KK938" s="25"/>
      <c r="KL938" s="25"/>
      <c r="KM938" s="25"/>
      <c r="KN938" s="25"/>
      <c r="KO938" s="25"/>
      <c r="KP938" s="25"/>
      <c r="KQ938" s="25"/>
      <c r="KR938" s="25"/>
      <c r="KS938" s="25"/>
      <c r="KT938" s="25"/>
      <c r="KU938" s="25"/>
      <c r="KV938" s="25"/>
      <c r="KW938" s="25"/>
      <c r="KX938" s="25"/>
      <c r="KY938" s="25"/>
      <c r="KZ938" s="25"/>
      <c r="LA938" s="25"/>
      <c r="LB938" s="25"/>
      <c r="LC938" s="25"/>
      <c r="LD938" s="25"/>
      <c r="LE938" s="25"/>
      <c r="LF938" s="25"/>
      <c r="LG938" s="25"/>
      <c r="LH938" s="25"/>
      <c r="LI938" s="25"/>
      <c r="LJ938" s="25"/>
      <c r="LK938" s="25"/>
      <c r="LL938" s="25"/>
      <c r="LM938" s="25"/>
      <c r="LN938" s="25"/>
      <c r="LO938" s="25"/>
      <c r="LP938" s="25"/>
      <c r="LQ938" s="25"/>
      <c r="LR938" s="25"/>
      <c r="LS938" s="25"/>
      <c r="LT938" s="25"/>
      <c r="LU938" s="25"/>
      <c r="LV938" s="25"/>
      <c r="LW938" s="25"/>
      <c r="LX938" s="25"/>
      <c r="LY938" s="25"/>
      <c r="LZ938" s="25"/>
      <c r="MA938" s="25"/>
      <c r="MB938" s="25"/>
      <c r="MC938" s="25"/>
      <c r="MD938" s="25"/>
      <c r="ME938" s="25"/>
      <c r="MF938" s="25"/>
      <c r="MG938" s="25"/>
      <c r="MH938" s="25"/>
      <c r="MI938" s="25"/>
      <c r="MJ938" s="25"/>
      <c r="MK938" s="25"/>
      <c r="ML938" s="25"/>
      <c r="MM938" s="25"/>
      <c r="MN938" s="25"/>
      <c r="MO938" s="25"/>
      <c r="MP938" s="25"/>
      <c r="MQ938" s="25"/>
      <c r="MR938" s="25"/>
      <c r="MS938" s="25"/>
      <c r="MT938" s="25"/>
      <c r="MU938" s="25"/>
      <c r="MV938" s="25"/>
      <c r="MW938" s="25"/>
      <c r="MX938" s="25"/>
      <c r="MY938" s="25"/>
      <c r="MZ938" s="25"/>
      <c r="NA938" s="25"/>
      <c r="NB938" s="25"/>
      <c r="NC938" s="25"/>
      <c r="ND938" s="25"/>
      <c r="NE938" s="25"/>
      <c r="NF938" s="25"/>
      <c r="NG938" s="25"/>
      <c r="NH938" s="25"/>
      <c r="NI938" s="25"/>
      <c r="NJ938" s="25"/>
      <c r="NK938" s="25"/>
      <c r="NL938" s="25"/>
      <c r="NM938" s="25"/>
      <c r="NN938" s="25"/>
      <c r="NO938" s="25"/>
      <c r="NP938" s="25"/>
      <c r="NQ938" s="25"/>
      <c r="NR938" s="25"/>
      <c r="NS938" s="25"/>
      <c r="NT938" s="25"/>
      <c r="NU938" s="25"/>
      <c r="NV938" s="25"/>
      <c r="NW938" s="25"/>
      <c r="NX938" s="25"/>
      <c r="NY938" s="25"/>
      <c r="NZ938" s="25"/>
      <c r="OA938" s="25"/>
      <c r="OB938" s="25"/>
      <c r="OC938" s="25"/>
      <c r="OD938" s="25"/>
      <c r="OE938" s="25"/>
      <c r="OF938" s="25"/>
      <c r="OG938" s="25"/>
      <c r="OH938" s="25"/>
      <c r="OI938" s="25"/>
      <c r="OJ938" s="25"/>
      <c r="OK938" s="25"/>
      <c r="OL938" s="25"/>
      <c r="OM938" s="25"/>
      <c r="ON938" s="25"/>
      <c r="OO938" s="25"/>
      <c r="OP938" s="25"/>
      <c r="OQ938" s="25"/>
      <c r="OR938" s="25"/>
      <c r="OS938" s="25"/>
      <c r="OT938" s="25"/>
      <c r="OU938" s="25"/>
      <c r="OV938" s="25"/>
      <c r="OW938" s="25"/>
      <c r="OX938" s="25"/>
      <c r="OY938" s="25"/>
      <c r="OZ938" s="25"/>
      <c r="PA938" s="25"/>
      <c r="PB938" s="25"/>
      <c r="PC938" s="25"/>
      <c r="PD938" s="25"/>
      <c r="PE938" s="25"/>
    </row>
    <row r="939" spans="1:42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  <c r="HL939" s="25"/>
      <c r="HM939" s="25"/>
      <c r="HN939" s="25"/>
      <c r="HO939" s="25"/>
      <c r="HP939" s="25"/>
      <c r="HQ939" s="25"/>
      <c r="HR939" s="25"/>
      <c r="HS939" s="25"/>
      <c r="HT939" s="25"/>
      <c r="HU939" s="25"/>
      <c r="HV939" s="25"/>
      <c r="HW939" s="25"/>
      <c r="HX939" s="25"/>
      <c r="HY939" s="25"/>
      <c r="HZ939" s="25"/>
      <c r="IA939" s="25"/>
      <c r="IB939" s="25"/>
      <c r="IC939" s="25"/>
      <c r="ID939" s="25"/>
      <c r="IE939" s="25"/>
      <c r="IF939" s="25"/>
      <c r="IG939" s="25"/>
      <c r="IH939" s="25"/>
      <c r="II939" s="25"/>
      <c r="IJ939" s="25"/>
      <c r="IK939" s="25"/>
      <c r="IL939" s="25"/>
      <c r="IM939" s="25"/>
      <c r="IN939" s="25"/>
      <c r="IO939" s="25"/>
      <c r="IP939" s="25"/>
      <c r="IQ939" s="25"/>
      <c r="IR939" s="25"/>
      <c r="IS939" s="25"/>
      <c r="IT939" s="25"/>
      <c r="IU939" s="25"/>
      <c r="IV939" s="25"/>
      <c r="IW939" s="25"/>
      <c r="IX939" s="25"/>
      <c r="IY939" s="25"/>
      <c r="IZ939" s="25"/>
      <c r="JA939" s="25"/>
      <c r="JB939" s="25"/>
      <c r="JC939" s="25"/>
      <c r="JD939" s="25"/>
      <c r="JE939" s="25"/>
      <c r="JF939" s="25"/>
      <c r="JG939" s="25"/>
      <c r="JH939" s="25"/>
      <c r="JI939" s="25"/>
      <c r="JJ939" s="25"/>
      <c r="JK939" s="25"/>
      <c r="JL939" s="25"/>
      <c r="JM939" s="25"/>
      <c r="JN939" s="25"/>
      <c r="JO939" s="25"/>
      <c r="JP939" s="25"/>
      <c r="JQ939" s="25"/>
      <c r="JR939" s="25"/>
      <c r="JS939" s="25"/>
      <c r="JT939" s="25"/>
      <c r="JU939" s="25"/>
      <c r="JV939" s="25"/>
      <c r="JW939" s="25"/>
      <c r="JX939" s="25"/>
      <c r="JY939" s="25"/>
      <c r="JZ939" s="25"/>
      <c r="KA939" s="25"/>
      <c r="KB939" s="25"/>
      <c r="KC939" s="25"/>
      <c r="KD939" s="25"/>
      <c r="KE939" s="25"/>
      <c r="KF939" s="25"/>
      <c r="KG939" s="25"/>
      <c r="KH939" s="25"/>
      <c r="KI939" s="25"/>
      <c r="KJ939" s="25"/>
      <c r="KK939" s="25"/>
      <c r="KL939" s="25"/>
      <c r="KM939" s="25"/>
      <c r="KN939" s="25"/>
      <c r="KO939" s="25"/>
      <c r="KP939" s="25"/>
      <c r="KQ939" s="25"/>
      <c r="KR939" s="25"/>
      <c r="KS939" s="25"/>
      <c r="KT939" s="25"/>
      <c r="KU939" s="25"/>
      <c r="KV939" s="25"/>
      <c r="KW939" s="25"/>
      <c r="KX939" s="25"/>
      <c r="KY939" s="25"/>
      <c r="KZ939" s="25"/>
      <c r="LA939" s="25"/>
      <c r="LB939" s="25"/>
      <c r="LC939" s="25"/>
      <c r="LD939" s="25"/>
      <c r="LE939" s="25"/>
      <c r="LF939" s="25"/>
      <c r="LG939" s="25"/>
      <c r="LH939" s="25"/>
      <c r="LI939" s="25"/>
      <c r="LJ939" s="25"/>
      <c r="LK939" s="25"/>
      <c r="LL939" s="25"/>
      <c r="LM939" s="25"/>
      <c r="LN939" s="25"/>
      <c r="LO939" s="25"/>
      <c r="LP939" s="25"/>
      <c r="LQ939" s="25"/>
      <c r="LR939" s="25"/>
      <c r="LS939" s="25"/>
      <c r="LT939" s="25"/>
      <c r="LU939" s="25"/>
      <c r="LV939" s="25"/>
      <c r="LW939" s="25"/>
      <c r="LX939" s="25"/>
      <c r="LY939" s="25"/>
      <c r="LZ939" s="25"/>
      <c r="MA939" s="25"/>
      <c r="MB939" s="25"/>
      <c r="MC939" s="25"/>
      <c r="MD939" s="25"/>
      <c r="ME939" s="25"/>
      <c r="MF939" s="25"/>
      <c r="MG939" s="25"/>
      <c r="MH939" s="25"/>
      <c r="MI939" s="25"/>
      <c r="MJ939" s="25"/>
      <c r="MK939" s="25"/>
      <c r="ML939" s="25"/>
      <c r="MM939" s="25"/>
      <c r="MN939" s="25"/>
      <c r="MO939" s="25"/>
      <c r="MP939" s="25"/>
      <c r="MQ939" s="25"/>
      <c r="MR939" s="25"/>
      <c r="MS939" s="25"/>
      <c r="MT939" s="25"/>
      <c r="MU939" s="25"/>
      <c r="MV939" s="25"/>
      <c r="MW939" s="25"/>
      <c r="MX939" s="25"/>
      <c r="MY939" s="25"/>
      <c r="MZ939" s="25"/>
      <c r="NA939" s="25"/>
      <c r="NB939" s="25"/>
      <c r="NC939" s="25"/>
      <c r="ND939" s="25"/>
      <c r="NE939" s="25"/>
      <c r="NF939" s="25"/>
      <c r="NG939" s="25"/>
      <c r="NH939" s="25"/>
      <c r="NI939" s="25"/>
      <c r="NJ939" s="25"/>
      <c r="NK939" s="25"/>
      <c r="NL939" s="25"/>
      <c r="NM939" s="25"/>
      <c r="NN939" s="25"/>
      <c r="NO939" s="25"/>
      <c r="NP939" s="25"/>
      <c r="NQ939" s="25"/>
      <c r="NR939" s="25"/>
      <c r="NS939" s="25"/>
      <c r="NT939" s="25"/>
      <c r="NU939" s="25"/>
      <c r="NV939" s="25"/>
      <c r="NW939" s="25"/>
      <c r="NX939" s="25"/>
      <c r="NY939" s="25"/>
      <c r="NZ939" s="25"/>
      <c r="OA939" s="25"/>
      <c r="OB939" s="25"/>
      <c r="OC939" s="25"/>
      <c r="OD939" s="25"/>
      <c r="OE939" s="25"/>
      <c r="OF939" s="25"/>
      <c r="OG939" s="25"/>
      <c r="OH939" s="25"/>
      <c r="OI939" s="25"/>
      <c r="OJ939" s="25"/>
      <c r="OK939" s="25"/>
      <c r="OL939" s="25"/>
      <c r="OM939" s="25"/>
      <c r="ON939" s="25"/>
      <c r="OO939" s="25"/>
      <c r="OP939" s="25"/>
      <c r="OQ939" s="25"/>
      <c r="OR939" s="25"/>
      <c r="OS939" s="25"/>
      <c r="OT939" s="25"/>
      <c r="OU939" s="25"/>
      <c r="OV939" s="25"/>
      <c r="OW939" s="25"/>
      <c r="OX939" s="25"/>
      <c r="OY939" s="25"/>
      <c r="OZ939" s="25"/>
      <c r="PA939" s="25"/>
      <c r="PB939" s="25"/>
      <c r="PC939" s="25"/>
      <c r="PD939" s="25"/>
      <c r="PE939" s="25"/>
    </row>
    <row r="940" spans="1:42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  <c r="IY940" s="25"/>
      <c r="IZ940" s="25"/>
      <c r="JA940" s="25"/>
      <c r="JB940" s="25"/>
      <c r="JC940" s="25"/>
      <c r="JD940" s="25"/>
      <c r="JE940" s="25"/>
      <c r="JF940" s="25"/>
      <c r="JG940" s="25"/>
      <c r="JH940" s="25"/>
      <c r="JI940" s="25"/>
      <c r="JJ940" s="25"/>
      <c r="JK940" s="25"/>
      <c r="JL940" s="25"/>
      <c r="JM940" s="25"/>
      <c r="JN940" s="25"/>
      <c r="JO940" s="25"/>
      <c r="JP940" s="25"/>
      <c r="JQ940" s="25"/>
      <c r="JR940" s="25"/>
      <c r="JS940" s="25"/>
      <c r="JT940" s="25"/>
      <c r="JU940" s="25"/>
      <c r="JV940" s="25"/>
      <c r="JW940" s="25"/>
      <c r="JX940" s="25"/>
      <c r="JY940" s="25"/>
      <c r="JZ940" s="25"/>
      <c r="KA940" s="25"/>
      <c r="KB940" s="25"/>
      <c r="KC940" s="25"/>
      <c r="KD940" s="25"/>
      <c r="KE940" s="25"/>
      <c r="KF940" s="25"/>
      <c r="KG940" s="25"/>
      <c r="KH940" s="25"/>
      <c r="KI940" s="25"/>
      <c r="KJ940" s="25"/>
      <c r="KK940" s="25"/>
      <c r="KL940" s="25"/>
      <c r="KM940" s="25"/>
      <c r="KN940" s="25"/>
      <c r="KO940" s="25"/>
      <c r="KP940" s="25"/>
      <c r="KQ940" s="25"/>
      <c r="KR940" s="25"/>
      <c r="KS940" s="25"/>
      <c r="KT940" s="25"/>
      <c r="KU940" s="25"/>
      <c r="KV940" s="25"/>
      <c r="KW940" s="25"/>
      <c r="KX940" s="25"/>
      <c r="KY940" s="25"/>
      <c r="KZ940" s="25"/>
      <c r="LA940" s="25"/>
      <c r="LB940" s="25"/>
      <c r="LC940" s="25"/>
      <c r="LD940" s="25"/>
      <c r="LE940" s="25"/>
      <c r="LF940" s="25"/>
      <c r="LG940" s="25"/>
      <c r="LH940" s="25"/>
      <c r="LI940" s="25"/>
      <c r="LJ940" s="25"/>
      <c r="LK940" s="25"/>
      <c r="LL940" s="25"/>
      <c r="LM940" s="25"/>
      <c r="LN940" s="25"/>
      <c r="LO940" s="25"/>
      <c r="LP940" s="25"/>
      <c r="LQ940" s="25"/>
      <c r="LR940" s="25"/>
      <c r="LS940" s="25"/>
      <c r="LT940" s="25"/>
      <c r="LU940" s="25"/>
      <c r="LV940" s="25"/>
      <c r="LW940" s="25"/>
      <c r="LX940" s="25"/>
      <c r="LY940" s="25"/>
      <c r="LZ940" s="25"/>
      <c r="MA940" s="25"/>
      <c r="MB940" s="25"/>
      <c r="MC940" s="25"/>
      <c r="MD940" s="25"/>
      <c r="ME940" s="25"/>
      <c r="MF940" s="25"/>
      <c r="MG940" s="25"/>
      <c r="MH940" s="25"/>
      <c r="MI940" s="25"/>
      <c r="MJ940" s="25"/>
      <c r="MK940" s="25"/>
      <c r="ML940" s="25"/>
      <c r="MM940" s="25"/>
      <c r="MN940" s="25"/>
      <c r="MO940" s="25"/>
      <c r="MP940" s="25"/>
      <c r="MQ940" s="25"/>
      <c r="MR940" s="25"/>
      <c r="MS940" s="25"/>
      <c r="MT940" s="25"/>
      <c r="MU940" s="25"/>
      <c r="MV940" s="25"/>
      <c r="MW940" s="25"/>
      <c r="MX940" s="25"/>
      <c r="MY940" s="25"/>
      <c r="MZ940" s="25"/>
      <c r="NA940" s="25"/>
      <c r="NB940" s="25"/>
      <c r="NC940" s="25"/>
      <c r="ND940" s="25"/>
      <c r="NE940" s="25"/>
      <c r="NF940" s="25"/>
      <c r="NG940" s="25"/>
      <c r="NH940" s="25"/>
      <c r="NI940" s="25"/>
      <c r="NJ940" s="25"/>
      <c r="NK940" s="25"/>
      <c r="NL940" s="25"/>
      <c r="NM940" s="25"/>
      <c r="NN940" s="25"/>
      <c r="NO940" s="25"/>
      <c r="NP940" s="25"/>
      <c r="NQ940" s="25"/>
      <c r="NR940" s="25"/>
      <c r="NS940" s="25"/>
      <c r="NT940" s="25"/>
      <c r="NU940" s="25"/>
      <c r="NV940" s="25"/>
      <c r="NW940" s="25"/>
      <c r="NX940" s="25"/>
      <c r="NY940" s="25"/>
      <c r="NZ940" s="25"/>
      <c r="OA940" s="25"/>
      <c r="OB940" s="25"/>
      <c r="OC940" s="25"/>
      <c r="OD940" s="25"/>
      <c r="OE940" s="25"/>
      <c r="OF940" s="25"/>
      <c r="OG940" s="25"/>
      <c r="OH940" s="25"/>
      <c r="OI940" s="25"/>
      <c r="OJ940" s="25"/>
      <c r="OK940" s="25"/>
      <c r="OL940" s="25"/>
      <c r="OM940" s="25"/>
      <c r="ON940" s="25"/>
      <c r="OO940" s="25"/>
      <c r="OP940" s="25"/>
      <c r="OQ940" s="25"/>
      <c r="OR940" s="25"/>
      <c r="OS940" s="25"/>
      <c r="OT940" s="25"/>
      <c r="OU940" s="25"/>
      <c r="OV940" s="25"/>
      <c r="OW940" s="25"/>
      <c r="OX940" s="25"/>
      <c r="OY940" s="25"/>
      <c r="OZ940" s="25"/>
      <c r="PA940" s="25"/>
      <c r="PB940" s="25"/>
      <c r="PC940" s="25"/>
      <c r="PD940" s="25"/>
      <c r="PE940" s="25"/>
    </row>
    <row r="941" spans="1:42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  <c r="FZ941" s="25"/>
      <c r="GA941" s="25"/>
      <c r="GB941" s="25"/>
      <c r="GC941" s="25"/>
      <c r="GD941" s="25"/>
      <c r="GE941" s="25"/>
      <c r="GF941" s="25"/>
      <c r="GG941" s="25"/>
      <c r="GH941" s="25"/>
      <c r="GI941" s="25"/>
      <c r="GJ941" s="25"/>
      <c r="GK941" s="25"/>
      <c r="GL941" s="25"/>
      <c r="GM941" s="25"/>
      <c r="GN941" s="25"/>
      <c r="GO941" s="25"/>
      <c r="GP941" s="25"/>
      <c r="GQ941" s="25"/>
      <c r="GR941" s="25"/>
      <c r="GS941" s="25"/>
      <c r="GT941" s="25"/>
      <c r="GU941" s="25"/>
      <c r="GV941" s="25"/>
      <c r="GW941" s="25"/>
      <c r="GX941" s="25"/>
      <c r="GY941" s="25"/>
      <c r="GZ941" s="25"/>
      <c r="HA941" s="25"/>
      <c r="HB941" s="25"/>
      <c r="HC941" s="25"/>
      <c r="HD941" s="25"/>
      <c r="HE941" s="25"/>
      <c r="HF941" s="25"/>
      <c r="HG941" s="25"/>
      <c r="HH941" s="25"/>
      <c r="HI941" s="25"/>
      <c r="HJ941" s="25"/>
      <c r="HK941" s="25"/>
      <c r="HL941" s="25"/>
      <c r="HM941" s="25"/>
      <c r="HN941" s="25"/>
      <c r="HO941" s="25"/>
      <c r="HP941" s="25"/>
      <c r="HQ941" s="25"/>
      <c r="HR941" s="25"/>
      <c r="HS941" s="25"/>
      <c r="HT941" s="25"/>
      <c r="HU941" s="25"/>
      <c r="HV941" s="25"/>
      <c r="HW941" s="25"/>
      <c r="HX941" s="25"/>
      <c r="HY941" s="25"/>
      <c r="HZ941" s="25"/>
      <c r="IA941" s="25"/>
      <c r="IB941" s="25"/>
      <c r="IC941" s="25"/>
      <c r="ID941" s="25"/>
      <c r="IE941" s="25"/>
      <c r="IF941" s="25"/>
      <c r="IG941" s="25"/>
      <c r="IH941" s="25"/>
      <c r="II941" s="25"/>
      <c r="IJ941" s="25"/>
      <c r="IK941" s="25"/>
      <c r="IL941" s="25"/>
      <c r="IM941" s="25"/>
      <c r="IN941" s="25"/>
      <c r="IO941" s="25"/>
      <c r="IP941" s="25"/>
      <c r="IQ941" s="25"/>
      <c r="IR941" s="25"/>
      <c r="IS941" s="25"/>
      <c r="IT941" s="25"/>
      <c r="IU941" s="25"/>
      <c r="IV941" s="25"/>
      <c r="IW941" s="25"/>
      <c r="IX941" s="25"/>
      <c r="IY941" s="25"/>
      <c r="IZ941" s="25"/>
      <c r="JA941" s="25"/>
      <c r="JB941" s="25"/>
      <c r="JC941" s="25"/>
      <c r="JD941" s="25"/>
      <c r="JE941" s="25"/>
      <c r="JF941" s="25"/>
      <c r="JG941" s="25"/>
      <c r="JH941" s="25"/>
      <c r="JI941" s="25"/>
      <c r="JJ941" s="25"/>
      <c r="JK941" s="25"/>
      <c r="JL941" s="25"/>
      <c r="JM941" s="25"/>
      <c r="JN941" s="25"/>
      <c r="JO941" s="25"/>
      <c r="JP941" s="25"/>
      <c r="JQ941" s="25"/>
      <c r="JR941" s="25"/>
      <c r="JS941" s="25"/>
      <c r="JT941" s="25"/>
      <c r="JU941" s="25"/>
      <c r="JV941" s="25"/>
      <c r="JW941" s="25"/>
      <c r="JX941" s="25"/>
      <c r="JY941" s="25"/>
      <c r="JZ941" s="25"/>
      <c r="KA941" s="25"/>
      <c r="KB941" s="25"/>
      <c r="KC941" s="25"/>
      <c r="KD941" s="25"/>
      <c r="KE941" s="25"/>
      <c r="KF941" s="25"/>
      <c r="KG941" s="25"/>
      <c r="KH941" s="25"/>
      <c r="KI941" s="25"/>
      <c r="KJ941" s="25"/>
      <c r="KK941" s="25"/>
      <c r="KL941" s="25"/>
      <c r="KM941" s="25"/>
      <c r="KN941" s="25"/>
      <c r="KO941" s="25"/>
      <c r="KP941" s="25"/>
      <c r="KQ941" s="25"/>
      <c r="KR941" s="25"/>
      <c r="KS941" s="25"/>
      <c r="KT941" s="25"/>
      <c r="KU941" s="25"/>
      <c r="KV941" s="25"/>
      <c r="KW941" s="25"/>
      <c r="KX941" s="25"/>
      <c r="KY941" s="25"/>
      <c r="KZ941" s="25"/>
      <c r="LA941" s="25"/>
      <c r="LB941" s="25"/>
      <c r="LC941" s="25"/>
      <c r="LD941" s="25"/>
      <c r="LE941" s="25"/>
      <c r="LF941" s="25"/>
      <c r="LG941" s="25"/>
      <c r="LH941" s="25"/>
      <c r="LI941" s="25"/>
      <c r="LJ941" s="25"/>
      <c r="LK941" s="25"/>
      <c r="LL941" s="25"/>
      <c r="LM941" s="25"/>
      <c r="LN941" s="25"/>
      <c r="LO941" s="25"/>
      <c r="LP941" s="25"/>
      <c r="LQ941" s="25"/>
      <c r="LR941" s="25"/>
      <c r="LS941" s="25"/>
      <c r="LT941" s="25"/>
      <c r="LU941" s="25"/>
      <c r="LV941" s="25"/>
      <c r="LW941" s="25"/>
      <c r="LX941" s="25"/>
      <c r="LY941" s="25"/>
      <c r="LZ941" s="25"/>
      <c r="MA941" s="25"/>
      <c r="MB941" s="25"/>
      <c r="MC941" s="25"/>
      <c r="MD941" s="25"/>
      <c r="ME941" s="25"/>
      <c r="MF941" s="25"/>
      <c r="MG941" s="25"/>
      <c r="MH941" s="25"/>
      <c r="MI941" s="25"/>
      <c r="MJ941" s="25"/>
      <c r="MK941" s="25"/>
      <c r="ML941" s="25"/>
      <c r="MM941" s="25"/>
      <c r="MN941" s="25"/>
      <c r="MO941" s="25"/>
      <c r="MP941" s="25"/>
      <c r="MQ941" s="25"/>
      <c r="MR941" s="25"/>
      <c r="MS941" s="25"/>
      <c r="MT941" s="25"/>
      <c r="MU941" s="25"/>
      <c r="MV941" s="25"/>
      <c r="MW941" s="25"/>
      <c r="MX941" s="25"/>
      <c r="MY941" s="25"/>
      <c r="MZ941" s="25"/>
      <c r="NA941" s="25"/>
      <c r="NB941" s="25"/>
      <c r="NC941" s="25"/>
      <c r="ND941" s="25"/>
      <c r="NE941" s="25"/>
      <c r="NF941" s="25"/>
      <c r="NG941" s="25"/>
      <c r="NH941" s="25"/>
      <c r="NI941" s="25"/>
      <c r="NJ941" s="25"/>
      <c r="NK941" s="25"/>
      <c r="NL941" s="25"/>
      <c r="NM941" s="25"/>
      <c r="NN941" s="25"/>
      <c r="NO941" s="25"/>
      <c r="NP941" s="25"/>
      <c r="NQ941" s="25"/>
      <c r="NR941" s="25"/>
      <c r="NS941" s="25"/>
      <c r="NT941" s="25"/>
      <c r="NU941" s="25"/>
      <c r="NV941" s="25"/>
      <c r="NW941" s="25"/>
      <c r="NX941" s="25"/>
      <c r="NY941" s="25"/>
      <c r="NZ941" s="25"/>
      <c r="OA941" s="25"/>
      <c r="OB941" s="25"/>
      <c r="OC941" s="25"/>
      <c r="OD941" s="25"/>
      <c r="OE941" s="25"/>
      <c r="OF941" s="25"/>
      <c r="OG941" s="25"/>
      <c r="OH941" s="25"/>
      <c r="OI941" s="25"/>
      <c r="OJ941" s="25"/>
      <c r="OK941" s="25"/>
      <c r="OL941" s="25"/>
      <c r="OM941" s="25"/>
      <c r="ON941" s="25"/>
      <c r="OO941" s="25"/>
      <c r="OP941" s="25"/>
      <c r="OQ941" s="25"/>
      <c r="OR941" s="25"/>
      <c r="OS941" s="25"/>
      <c r="OT941" s="25"/>
      <c r="OU941" s="25"/>
      <c r="OV941" s="25"/>
      <c r="OW941" s="25"/>
      <c r="OX941" s="25"/>
      <c r="OY941" s="25"/>
      <c r="OZ941" s="25"/>
      <c r="PA941" s="25"/>
      <c r="PB941" s="25"/>
      <c r="PC941" s="25"/>
      <c r="PD941" s="25"/>
      <c r="PE941" s="25"/>
    </row>
    <row r="942" spans="1:42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  <c r="IY942" s="25"/>
      <c r="IZ942" s="25"/>
      <c r="JA942" s="25"/>
      <c r="JB942" s="25"/>
      <c r="JC942" s="25"/>
      <c r="JD942" s="25"/>
      <c r="JE942" s="25"/>
      <c r="JF942" s="25"/>
      <c r="JG942" s="25"/>
      <c r="JH942" s="25"/>
      <c r="JI942" s="25"/>
      <c r="JJ942" s="25"/>
      <c r="JK942" s="25"/>
      <c r="JL942" s="25"/>
      <c r="JM942" s="25"/>
      <c r="JN942" s="25"/>
      <c r="JO942" s="25"/>
      <c r="JP942" s="25"/>
      <c r="JQ942" s="25"/>
      <c r="JR942" s="25"/>
      <c r="JS942" s="25"/>
      <c r="JT942" s="25"/>
      <c r="JU942" s="25"/>
      <c r="JV942" s="25"/>
      <c r="JW942" s="25"/>
      <c r="JX942" s="25"/>
      <c r="JY942" s="25"/>
      <c r="JZ942" s="25"/>
      <c r="KA942" s="25"/>
      <c r="KB942" s="25"/>
      <c r="KC942" s="25"/>
      <c r="KD942" s="25"/>
      <c r="KE942" s="25"/>
      <c r="KF942" s="25"/>
      <c r="KG942" s="25"/>
      <c r="KH942" s="25"/>
      <c r="KI942" s="25"/>
      <c r="KJ942" s="25"/>
      <c r="KK942" s="25"/>
      <c r="KL942" s="25"/>
      <c r="KM942" s="25"/>
      <c r="KN942" s="25"/>
      <c r="KO942" s="25"/>
      <c r="KP942" s="25"/>
      <c r="KQ942" s="25"/>
      <c r="KR942" s="25"/>
      <c r="KS942" s="25"/>
      <c r="KT942" s="25"/>
      <c r="KU942" s="25"/>
      <c r="KV942" s="25"/>
      <c r="KW942" s="25"/>
      <c r="KX942" s="25"/>
      <c r="KY942" s="25"/>
      <c r="KZ942" s="25"/>
      <c r="LA942" s="25"/>
      <c r="LB942" s="25"/>
      <c r="LC942" s="25"/>
      <c r="LD942" s="25"/>
      <c r="LE942" s="25"/>
      <c r="LF942" s="25"/>
      <c r="LG942" s="25"/>
      <c r="LH942" s="25"/>
      <c r="LI942" s="25"/>
      <c r="LJ942" s="25"/>
      <c r="LK942" s="25"/>
      <c r="LL942" s="25"/>
      <c r="LM942" s="25"/>
      <c r="LN942" s="25"/>
      <c r="LO942" s="25"/>
      <c r="LP942" s="25"/>
      <c r="LQ942" s="25"/>
      <c r="LR942" s="25"/>
      <c r="LS942" s="25"/>
      <c r="LT942" s="25"/>
      <c r="LU942" s="25"/>
      <c r="LV942" s="25"/>
      <c r="LW942" s="25"/>
      <c r="LX942" s="25"/>
      <c r="LY942" s="25"/>
      <c r="LZ942" s="25"/>
      <c r="MA942" s="25"/>
      <c r="MB942" s="25"/>
      <c r="MC942" s="25"/>
      <c r="MD942" s="25"/>
      <c r="ME942" s="25"/>
      <c r="MF942" s="25"/>
      <c r="MG942" s="25"/>
      <c r="MH942" s="25"/>
      <c r="MI942" s="25"/>
      <c r="MJ942" s="25"/>
      <c r="MK942" s="25"/>
      <c r="ML942" s="25"/>
      <c r="MM942" s="25"/>
      <c r="MN942" s="25"/>
      <c r="MO942" s="25"/>
      <c r="MP942" s="25"/>
      <c r="MQ942" s="25"/>
      <c r="MR942" s="25"/>
      <c r="MS942" s="25"/>
      <c r="MT942" s="25"/>
      <c r="MU942" s="25"/>
      <c r="MV942" s="25"/>
      <c r="MW942" s="25"/>
      <c r="MX942" s="25"/>
      <c r="MY942" s="25"/>
      <c r="MZ942" s="25"/>
      <c r="NA942" s="25"/>
      <c r="NB942" s="25"/>
      <c r="NC942" s="25"/>
      <c r="ND942" s="25"/>
      <c r="NE942" s="25"/>
      <c r="NF942" s="25"/>
      <c r="NG942" s="25"/>
      <c r="NH942" s="25"/>
      <c r="NI942" s="25"/>
      <c r="NJ942" s="25"/>
      <c r="NK942" s="25"/>
      <c r="NL942" s="25"/>
      <c r="NM942" s="25"/>
      <c r="NN942" s="25"/>
      <c r="NO942" s="25"/>
      <c r="NP942" s="25"/>
      <c r="NQ942" s="25"/>
      <c r="NR942" s="25"/>
      <c r="NS942" s="25"/>
      <c r="NT942" s="25"/>
      <c r="NU942" s="25"/>
      <c r="NV942" s="25"/>
      <c r="NW942" s="25"/>
      <c r="NX942" s="25"/>
      <c r="NY942" s="25"/>
      <c r="NZ942" s="25"/>
      <c r="OA942" s="25"/>
      <c r="OB942" s="25"/>
      <c r="OC942" s="25"/>
      <c r="OD942" s="25"/>
      <c r="OE942" s="25"/>
      <c r="OF942" s="25"/>
      <c r="OG942" s="25"/>
      <c r="OH942" s="25"/>
      <c r="OI942" s="25"/>
      <c r="OJ942" s="25"/>
      <c r="OK942" s="25"/>
      <c r="OL942" s="25"/>
      <c r="OM942" s="25"/>
      <c r="ON942" s="25"/>
      <c r="OO942" s="25"/>
      <c r="OP942" s="25"/>
      <c r="OQ942" s="25"/>
      <c r="OR942" s="25"/>
      <c r="OS942" s="25"/>
      <c r="OT942" s="25"/>
      <c r="OU942" s="25"/>
      <c r="OV942" s="25"/>
      <c r="OW942" s="25"/>
      <c r="OX942" s="25"/>
      <c r="OY942" s="25"/>
      <c r="OZ942" s="25"/>
      <c r="PA942" s="25"/>
      <c r="PB942" s="25"/>
      <c r="PC942" s="25"/>
      <c r="PD942" s="25"/>
      <c r="PE942" s="25"/>
    </row>
    <row r="943" spans="1:42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  <c r="FZ943" s="25"/>
      <c r="GA943" s="25"/>
      <c r="GB943" s="25"/>
      <c r="GC943" s="25"/>
      <c r="GD943" s="25"/>
      <c r="GE943" s="25"/>
      <c r="GF943" s="25"/>
      <c r="GG943" s="25"/>
      <c r="GH943" s="25"/>
      <c r="GI943" s="25"/>
      <c r="GJ943" s="25"/>
      <c r="GK943" s="25"/>
      <c r="GL943" s="25"/>
      <c r="GM943" s="25"/>
      <c r="GN943" s="25"/>
      <c r="GO943" s="25"/>
      <c r="GP943" s="25"/>
      <c r="GQ943" s="25"/>
      <c r="GR943" s="25"/>
      <c r="GS943" s="25"/>
      <c r="GT943" s="25"/>
      <c r="GU943" s="25"/>
      <c r="GV943" s="25"/>
      <c r="GW943" s="25"/>
      <c r="GX943" s="25"/>
      <c r="GY943" s="25"/>
      <c r="GZ943" s="25"/>
      <c r="HA943" s="25"/>
      <c r="HB943" s="25"/>
      <c r="HC943" s="25"/>
      <c r="HD943" s="25"/>
      <c r="HE943" s="25"/>
      <c r="HF943" s="25"/>
      <c r="HG943" s="25"/>
      <c r="HH943" s="25"/>
      <c r="HI943" s="25"/>
      <c r="HJ943" s="25"/>
      <c r="HK943" s="25"/>
      <c r="HL943" s="25"/>
      <c r="HM943" s="25"/>
      <c r="HN943" s="25"/>
      <c r="HO943" s="25"/>
      <c r="HP943" s="25"/>
      <c r="HQ943" s="25"/>
      <c r="HR943" s="25"/>
      <c r="HS943" s="25"/>
      <c r="HT943" s="25"/>
      <c r="HU943" s="25"/>
      <c r="HV943" s="25"/>
      <c r="HW943" s="25"/>
      <c r="HX943" s="25"/>
      <c r="HY943" s="25"/>
      <c r="HZ943" s="25"/>
      <c r="IA943" s="25"/>
      <c r="IB943" s="25"/>
      <c r="IC943" s="25"/>
      <c r="ID943" s="25"/>
      <c r="IE943" s="25"/>
      <c r="IF943" s="25"/>
      <c r="IG943" s="25"/>
      <c r="IH943" s="25"/>
      <c r="II943" s="25"/>
      <c r="IJ943" s="25"/>
      <c r="IK943" s="25"/>
      <c r="IL943" s="25"/>
      <c r="IM943" s="25"/>
      <c r="IN943" s="25"/>
      <c r="IO943" s="25"/>
      <c r="IP943" s="25"/>
      <c r="IQ943" s="25"/>
      <c r="IR943" s="25"/>
      <c r="IS943" s="25"/>
      <c r="IT943" s="25"/>
      <c r="IU943" s="25"/>
      <c r="IV943" s="25"/>
      <c r="IW943" s="25"/>
      <c r="IX943" s="25"/>
      <c r="IY943" s="25"/>
      <c r="IZ943" s="25"/>
      <c r="JA943" s="25"/>
      <c r="JB943" s="25"/>
      <c r="JC943" s="25"/>
      <c r="JD943" s="25"/>
      <c r="JE943" s="25"/>
      <c r="JF943" s="25"/>
      <c r="JG943" s="25"/>
      <c r="JH943" s="25"/>
      <c r="JI943" s="25"/>
      <c r="JJ943" s="25"/>
      <c r="JK943" s="25"/>
      <c r="JL943" s="25"/>
      <c r="JM943" s="25"/>
      <c r="JN943" s="25"/>
      <c r="JO943" s="25"/>
      <c r="JP943" s="25"/>
      <c r="JQ943" s="25"/>
      <c r="JR943" s="25"/>
      <c r="JS943" s="25"/>
      <c r="JT943" s="25"/>
      <c r="JU943" s="25"/>
      <c r="JV943" s="25"/>
      <c r="JW943" s="25"/>
      <c r="JX943" s="25"/>
      <c r="JY943" s="25"/>
      <c r="JZ943" s="25"/>
      <c r="KA943" s="25"/>
      <c r="KB943" s="25"/>
      <c r="KC943" s="25"/>
      <c r="KD943" s="25"/>
      <c r="KE943" s="25"/>
      <c r="KF943" s="25"/>
      <c r="KG943" s="25"/>
      <c r="KH943" s="25"/>
      <c r="KI943" s="25"/>
      <c r="KJ943" s="25"/>
      <c r="KK943" s="25"/>
      <c r="KL943" s="25"/>
      <c r="KM943" s="25"/>
      <c r="KN943" s="25"/>
      <c r="KO943" s="25"/>
      <c r="KP943" s="25"/>
      <c r="KQ943" s="25"/>
      <c r="KR943" s="25"/>
      <c r="KS943" s="25"/>
      <c r="KT943" s="25"/>
      <c r="KU943" s="25"/>
      <c r="KV943" s="25"/>
      <c r="KW943" s="25"/>
      <c r="KX943" s="25"/>
      <c r="KY943" s="25"/>
      <c r="KZ943" s="25"/>
      <c r="LA943" s="25"/>
      <c r="LB943" s="25"/>
      <c r="LC943" s="25"/>
      <c r="LD943" s="25"/>
      <c r="LE943" s="25"/>
      <c r="LF943" s="25"/>
      <c r="LG943" s="25"/>
      <c r="LH943" s="25"/>
      <c r="LI943" s="25"/>
      <c r="LJ943" s="25"/>
      <c r="LK943" s="25"/>
      <c r="LL943" s="25"/>
      <c r="LM943" s="25"/>
      <c r="LN943" s="25"/>
      <c r="LO943" s="25"/>
      <c r="LP943" s="25"/>
      <c r="LQ943" s="25"/>
      <c r="LR943" s="25"/>
      <c r="LS943" s="25"/>
      <c r="LT943" s="25"/>
      <c r="LU943" s="25"/>
      <c r="LV943" s="25"/>
      <c r="LW943" s="25"/>
      <c r="LX943" s="25"/>
      <c r="LY943" s="25"/>
      <c r="LZ943" s="25"/>
      <c r="MA943" s="25"/>
      <c r="MB943" s="25"/>
      <c r="MC943" s="25"/>
      <c r="MD943" s="25"/>
      <c r="ME943" s="25"/>
      <c r="MF943" s="25"/>
      <c r="MG943" s="25"/>
      <c r="MH943" s="25"/>
      <c r="MI943" s="25"/>
      <c r="MJ943" s="25"/>
      <c r="MK943" s="25"/>
      <c r="ML943" s="25"/>
      <c r="MM943" s="25"/>
      <c r="MN943" s="25"/>
      <c r="MO943" s="25"/>
      <c r="MP943" s="25"/>
      <c r="MQ943" s="25"/>
      <c r="MR943" s="25"/>
      <c r="MS943" s="25"/>
      <c r="MT943" s="25"/>
      <c r="MU943" s="25"/>
      <c r="MV943" s="25"/>
      <c r="MW943" s="25"/>
      <c r="MX943" s="25"/>
      <c r="MY943" s="25"/>
      <c r="MZ943" s="25"/>
      <c r="NA943" s="25"/>
      <c r="NB943" s="25"/>
      <c r="NC943" s="25"/>
      <c r="ND943" s="25"/>
      <c r="NE943" s="25"/>
      <c r="NF943" s="25"/>
      <c r="NG943" s="25"/>
      <c r="NH943" s="25"/>
      <c r="NI943" s="25"/>
      <c r="NJ943" s="25"/>
      <c r="NK943" s="25"/>
      <c r="NL943" s="25"/>
      <c r="NM943" s="25"/>
      <c r="NN943" s="25"/>
      <c r="NO943" s="25"/>
      <c r="NP943" s="25"/>
      <c r="NQ943" s="25"/>
      <c r="NR943" s="25"/>
      <c r="NS943" s="25"/>
      <c r="NT943" s="25"/>
      <c r="NU943" s="25"/>
      <c r="NV943" s="25"/>
      <c r="NW943" s="25"/>
      <c r="NX943" s="25"/>
      <c r="NY943" s="25"/>
      <c r="NZ943" s="25"/>
      <c r="OA943" s="25"/>
      <c r="OB943" s="25"/>
      <c r="OC943" s="25"/>
      <c r="OD943" s="25"/>
      <c r="OE943" s="25"/>
      <c r="OF943" s="25"/>
      <c r="OG943" s="25"/>
      <c r="OH943" s="25"/>
      <c r="OI943" s="25"/>
      <c r="OJ943" s="25"/>
      <c r="OK943" s="25"/>
      <c r="OL943" s="25"/>
      <c r="OM943" s="25"/>
      <c r="ON943" s="25"/>
      <c r="OO943" s="25"/>
      <c r="OP943" s="25"/>
      <c r="OQ943" s="25"/>
      <c r="OR943" s="25"/>
      <c r="OS943" s="25"/>
      <c r="OT943" s="25"/>
      <c r="OU943" s="25"/>
      <c r="OV943" s="25"/>
      <c r="OW943" s="25"/>
      <c r="OX943" s="25"/>
      <c r="OY943" s="25"/>
      <c r="OZ943" s="25"/>
      <c r="PA943" s="25"/>
      <c r="PB943" s="25"/>
      <c r="PC943" s="25"/>
      <c r="PD943" s="25"/>
      <c r="PE943" s="25"/>
    </row>
    <row r="944" spans="1:42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  <c r="IY944" s="25"/>
      <c r="IZ944" s="25"/>
      <c r="JA944" s="25"/>
      <c r="JB944" s="25"/>
      <c r="JC944" s="25"/>
      <c r="JD944" s="25"/>
      <c r="JE944" s="25"/>
      <c r="JF944" s="25"/>
      <c r="JG944" s="25"/>
      <c r="JH944" s="25"/>
      <c r="JI944" s="25"/>
      <c r="JJ944" s="25"/>
      <c r="JK944" s="25"/>
      <c r="JL944" s="25"/>
      <c r="JM944" s="25"/>
      <c r="JN944" s="25"/>
      <c r="JO944" s="25"/>
      <c r="JP944" s="25"/>
      <c r="JQ944" s="25"/>
      <c r="JR944" s="25"/>
      <c r="JS944" s="25"/>
      <c r="JT944" s="25"/>
      <c r="JU944" s="25"/>
      <c r="JV944" s="25"/>
      <c r="JW944" s="25"/>
      <c r="JX944" s="25"/>
      <c r="JY944" s="25"/>
      <c r="JZ944" s="25"/>
      <c r="KA944" s="25"/>
      <c r="KB944" s="25"/>
      <c r="KC944" s="25"/>
      <c r="KD944" s="25"/>
      <c r="KE944" s="25"/>
      <c r="KF944" s="25"/>
      <c r="KG944" s="25"/>
      <c r="KH944" s="25"/>
      <c r="KI944" s="25"/>
      <c r="KJ944" s="25"/>
      <c r="KK944" s="25"/>
      <c r="KL944" s="25"/>
      <c r="KM944" s="25"/>
      <c r="KN944" s="25"/>
      <c r="KO944" s="25"/>
      <c r="KP944" s="25"/>
      <c r="KQ944" s="25"/>
      <c r="KR944" s="25"/>
      <c r="KS944" s="25"/>
      <c r="KT944" s="25"/>
      <c r="KU944" s="25"/>
      <c r="KV944" s="25"/>
      <c r="KW944" s="25"/>
      <c r="KX944" s="25"/>
      <c r="KY944" s="25"/>
      <c r="KZ944" s="25"/>
      <c r="LA944" s="25"/>
      <c r="LB944" s="25"/>
      <c r="LC944" s="25"/>
      <c r="LD944" s="25"/>
      <c r="LE944" s="25"/>
      <c r="LF944" s="25"/>
      <c r="LG944" s="25"/>
      <c r="LH944" s="25"/>
      <c r="LI944" s="25"/>
      <c r="LJ944" s="25"/>
      <c r="LK944" s="25"/>
      <c r="LL944" s="25"/>
      <c r="LM944" s="25"/>
      <c r="LN944" s="25"/>
      <c r="LO944" s="25"/>
      <c r="LP944" s="25"/>
      <c r="LQ944" s="25"/>
      <c r="LR944" s="25"/>
      <c r="LS944" s="25"/>
      <c r="LT944" s="25"/>
      <c r="LU944" s="25"/>
      <c r="LV944" s="25"/>
      <c r="LW944" s="25"/>
      <c r="LX944" s="25"/>
      <c r="LY944" s="25"/>
      <c r="LZ944" s="25"/>
      <c r="MA944" s="25"/>
      <c r="MB944" s="25"/>
      <c r="MC944" s="25"/>
      <c r="MD944" s="25"/>
      <c r="ME944" s="25"/>
      <c r="MF944" s="25"/>
      <c r="MG944" s="25"/>
      <c r="MH944" s="25"/>
      <c r="MI944" s="25"/>
      <c r="MJ944" s="25"/>
      <c r="MK944" s="25"/>
      <c r="ML944" s="25"/>
      <c r="MM944" s="25"/>
      <c r="MN944" s="25"/>
      <c r="MO944" s="25"/>
      <c r="MP944" s="25"/>
      <c r="MQ944" s="25"/>
      <c r="MR944" s="25"/>
      <c r="MS944" s="25"/>
      <c r="MT944" s="25"/>
      <c r="MU944" s="25"/>
      <c r="MV944" s="25"/>
      <c r="MW944" s="25"/>
      <c r="MX944" s="25"/>
      <c r="MY944" s="25"/>
      <c r="MZ944" s="25"/>
      <c r="NA944" s="25"/>
      <c r="NB944" s="25"/>
      <c r="NC944" s="25"/>
      <c r="ND944" s="25"/>
      <c r="NE944" s="25"/>
      <c r="NF944" s="25"/>
      <c r="NG944" s="25"/>
      <c r="NH944" s="25"/>
      <c r="NI944" s="25"/>
      <c r="NJ944" s="25"/>
      <c r="NK944" s="25"/>
      <c r="NL944" s="25"/>
      <c r="NM944" s="25"/>
      <c r="NN944" s="25"/>
      <c r="NO944" s="25"/>
      <c r="NP944" s="25"/>
      <c r="NQ944" s="25"/>
      <c r="NR944" s="25"/>
      <c r="NS944" s="25"/>
      <c r="NT944" s="25"/>
      <c r="NU944" s="25"/>
      <c r="NV944" s="25"/>
      <c r="NW944" s="25"/>
      <c r="NX944" s="25"/>
      <c r="NY944" s="25"/>
      <c r="NZ944" s="25"/>
      <c r="OA944" s="25"/>
      <c r="OB944" s="25"/>
      <c r="OC944" s="25"/>
      <c r="OD944" s="25"/>
      <c r="OE944" s="25"/>
      <c r="OF944" s="25"/>
      <c r="OG944" s="25"/>
      <c r="OH944" s="25"/>
      <c r="OI944" s="25"/>
      <c r="OJ944" s="25"/>
      <c r="OK944" s="25"/>
      <c r="OL944" s="25"/>
      <c r="OM944" s="25"/>
      <c r="ON944" s="25"/>
      <c r="OO944" s="25"/>
      <c r="OP944" s="25"/>
      <c r="OQ944" s="25"/>
      <c r="OR944" s="25"/>
      <c r="OS944" s="25"/>
      <c r="OT944" s="25"/>
      <c r="OU944" s="25"/>
      <c r="OV944" s="25"/>
      <c r="OW944" s="25"/>
      <c r="OX944" s="25"/>
      <c r="OY944" s="25"/>
      <c r="OZ944" s="25"/>
      <c r="PA944" s="25"/>
      <c r="PB944" s="25"/>
      <c r="PC944" s="25"/>
      <c r="PD944" s="25"/>
      <c r="PE944" s="25"/>
    </row>
    <row r="945" spans="1:42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  <c r="FL945" s="25"/>
      <c r="FM945" s="25"/>
      <c r="FN945" s="25"/>
      <c r="FO945" s="25"/>
      <c r="FP945" s="25"/>
      <c r="FQ945" s="25"/>
      <c r="FR945" s="25"/>
      <c r="FS945" s="25"/>
      <c r="FT945" s="25"/>
      <c r="FU945" s="25"/>
      <c r="FV945" s="25"/>
      <c r="FW945" s="25"/>
      <c r="FX945" s="25"/>
      <c r="FY945" s="25"/>
      <c r="FZ945" s="25"/>
      <c r="GA945" s="25"/>
      <c r="GB945" s="25"/>
      <c r="GC945" s="25"/>
      <c r="GD945" s="25"/>
      <c r="GE945" s="25"/>
      <c r="GF945" s="25"/>
      <c r="GG945" s="25"/>
      <c r="GH945" s="25"/>
      <c r="GI945" s="25"/>
      <c r="GJ945" s="25"/>
      <c r="GK945" s="25"/>
      <c r="GL945" s="25"/>
      <c r="GM945" s="25"/>
      <c r="GN945" s="25"/>
      <c r="GO945" s="25"/>
      <c r="GP945" s="25"/>
      <c r="GQ945" s="25"/>
      <c r="GR945" s="25"/>
      <c r="GS945" s="25"/>
      <c r="GT945" s="25"/>
      <c r="GU945" s="25"/>
      <c r="GV945" s="25"/>
      <c r="GW945" s="25"/>
      <c r="GX945" s="25"/>
      <c r="GY945" s="25"/>
      <c r="GZ945" s="25"/>
      <c r="HA945" s="25"/>
      <c r="HB945" s="25"/>
      <c r="HC945" s="25"/>
      <c r="HD945" s="25"/>
      <c r="HE945" s="25"/>
      <c r="HF945" s="25"/>
      <c r="HG945" s="25"/>
      <c r="HH945" s="25"/>
      <c r="HI945" s="25"/>
      <c r="HJ945" s="25"/>
      <c r="HK945" s="25"/>
      <c r="HL945" s="25"/>
      <c r="HM945" s="25"/>
      <c r="HN945" s="25"/>
      <c r="HO945" s="25"/>
      <c r="HP945" s="25"/>
      <c r="HQ945" s="25"/>
      <c r="HR945" s="25"/>
      <c r="HS945" s="25"/>
      <c r="HT945" s="25"/>
      <c r="HU945" s="25"/>
      <c r="HV945" s="25"/>
      <c r="HW945" s="25"/>
      <c r="HX945" s="25"/>
      <c r="HY945" s="25"/>
      <c r="HZ945" s="25"/>
      <c r="IA945" s="25"/>
      <c r="IB945" s="25"/>
      <c r="IC945" s="25"/>
      <c r="ID945" s="25"/>
      <c r="IE945" s="25"/>
      <c r="IF945" s="25"/>
      <c r="IG945" s="25"/>
      <c r="IH945" s="25"/>
      <c r="II945" s="25"/>
      <c r="IJ945" s="25"/>
      <c r="IK945" s="25"/>
      <c r="IL945" s="25"/>
      <c r="IM945" s="25"/>
      <c r="IN945" s="25"/>
      <c r="IO945" s="25"/>
      <c r="IP945" s="25"/>
      <c r="IQ945" s="25"/>
      <c r="IR945" s="25"/>
      <c r="IS945" s="25"/>
      <c r="IT945" s="25"/>
      <c r="IU945" s="25"/>
      <c r="IV945" s="25"/>
      <c r="IW945" s="25"/>
      <c r="IX945" s="25"/>
      <c r="IY945" s="25"/>
      <c r="IZ945" s="25"/>
      <c r="JA945" s="25"/>
      <c r="JB945" s="25"/>
      <c r="JC945" s="25"/>
      <c r="JD945" s="25"/>
      <c r="JE945" s="25"/>
      <c r="JF945" s="25"/>
      <c r="JG945" s="25"/>
      <c r="JH945" s="25"/>
      <c r="JI945" s="25"/>
      <c r="JJ945" s="25"/>
      <c r="JK945" s="25"/>
      <c r="JL945" s="25"/>
      <c r="JM945" s="25"/>
      <c r="JN945" s="25"/>
      <c r="JO945" s="25"/>
      <c r="JP945" s="25"/>
      <c r="JQ945" s="25"/>
      <c r="JR945" s="25"/>
      <c r="JS945" s="25"/>
      <c r="JT945" s="25"/>
      <c r="JU945" s="25"/>
      <c r="JV945" s="25"/>
      <c r="JW945" s="25"/>
      <c r="JX945" s="25"/>
      <c r="JY945" s="25"/>
      <c r="JZ945" s="25"/>
      <c r="KA945" s="25"/>
      <c r="KB945" s="25"/>
      <c r="KC945" s="25"/>
      <c r="KD945" s="25"/>
      <c r="KE945" s="25"/>
      <c r="KF945" s="25"/>
      <c r="KG945" s="25"/>
      <c r="KH945" s="25"/>
      <c r="KI945" s="25"/>
      <c r="KJ945" s="25"/>
      <c r="KK945" s="25"/>
      <c r="KL945" s="25"/>
      <c r="KM945" s="25"/>
      <c r="KN945" s="25"/>
      <c r="KO945" s="25"/>
      <c r="KP945" s="25"/>
      <c r="KQ945" s="25"/>
      <c r="KR945" s="25"/>
      <c r="KS945" s="25"/>
      <c r="KT945" s="25"/>
      <c r="KU945" s="25"/>
      <c r="KV945" s="25"/>
      <c r="KW945" s="25"/>
      <c r="KX945" s="25"/>
      <c r="KY945" s="25"/>
      <c r="KZ945" s="25"/>
      <c r="LA945" s="25"/>
      <c r="LB945" s="25"/>
      <c r="LC945" s="25"/>
      <c r="LD945" s="25"/>
      <c r="LE945" s="25"/>
      <c r="LF945" s="25"/>
      <c r="LG945" s="25"/>
      <c r="LH945" s="25"/>
      <c r="LI945" s="25"/>
      <c r="LJ945" s="25"/>
      <c r="LK945" s="25"/>
      <c r="LL945" s="25"/>
      <c r="LM945" s="25"/>
      <c r="LN945" s="25"/>
      <c r="LO945" s="25"/>
      <c r="LP945" s="25"/>
      <c r="LQ945" s="25"/>
      <c r="LR945" s="25"/>
      <c r="LS945" s="25"/>
      <c r="LT945" s="25"/>
      <c r="LU945" s="25"/>
      <c r="LV945" s="25"/>
      <c r="LW945" s="25"/>
      <c r="LX945" s="25"/>
      <c r="LY945" s="25"/>
      <c r="LZ945" s="25"/>
      <c r="MA945" s="25"/>
      <c r="MB945" s="25"/>
      <c r="MC945" s="25"/>
      <c r="MD945" s="25"/>
      <c r="ME945" s="25"/>
      <c r="MF945" s="25"/>
      <c r="MG945" s="25"/>
      <c r="MH945" s="25"/>
      <c r="MI945" s="25"/>
      <c r="MJ945" s="25"/>
      <c r="MK945" s="25"/>
      <c r="ML945" s="25"/>
      <c r="MM945" s="25"/>
      <c r="MN945" s="25"/>
      <c r="MO945" s="25"/>
      <c r="MP945" s="25"/>
      <c r="MQ945" s="25"/>
      <c r="MR945" s="25"/>
      <c r="MS945" s="25"/>
      <c r="MT945" s="25"/>
      <c r="MU945" s="25"/>
      <c r="MV945" s="25"/>
      <c r="MW945" s="25"/>
      <c r="MX945" s="25"/>
      <c r="MY945" s="25"/>
      <c r="MZ945" s="25"/>
      <c r="NA945" s="25"/>
      <c r="NB945" s="25"/>
      <c r="NC945" s="25"/>
      <c r="ND945" s="25"/>
      <c r="NE945" s="25"/>
      <c r="NF945" s="25"/>
      <c r="NG945" s="25"/>
      <c r="NH945" s="25"/>
      <c r="NI945" s="25"/>
      <c r="NJ945" s="25"/>
      <c r="NK945" s="25"/>
      <c r="NL945" s="25"/>
      <c r="NM945" s="25"/>
      <c r="NN945" s="25"/>
      <c r="NO945" s="25"/>
      <c r="NP945" s="25"/>
      <c r="NQ945" s="25"/>
      <c r="NR945" s="25"/>
      <c r="NS945" s="25"/>
      <c r="NT945" s="25"/>
      <c r="NU945" s="25"/>
      <c r="NV945" s="25"/>
      <c r="NW945" s="25"/>
      <c r="NX945" s="25"/>
      <c r="NY945" s="25"/>
      <c r="NZ945" s="25"/>
      <c r="OA945" s="25"/>
      <c r="OB945" s="25"/>
      <c r="OC945" s="25"/>
      <c r="OD945" s="25"/>
      <c r="OE945" s="25"/>
      <c r="OF945" s="25"/>
      <c r="OG945" s="25"/>
      <c r="OH945" s="25"/>
      <c r="OI945" s="25"/>
      <c r="OJ945" s="25"/>
      <c r="OK945" s="25"/>
      <c r="OL945" s="25"/>
      <c r="OM945" s="25"/>
      <c r="ON945" s="25"/>
      <c r="OO945" s="25"/>
      <c r="OP945" s="25"/>
      <c r="OQ945" s="25"/>
      <c r="OR945" s="25"/>
      <c r="OS945" s="25"/>
      <c r="OT945" s="25"/>
      <c r="OU945" s="25"/>
      <c r="OV945" s="25"/>
      <c r="OW945" s="25"/>
      <c r="OX945" s="25"/>
      <c r="OY945" s="25"/>
      <c r="OZ945" s="25"/>
      <c r="PA945" s="25"/>
      <c r="PB945" s="25"/>
      <c r="PC945" s="25"/>
      <c r="PD945" s="25"/>
      <c r="PE945" s="25"/>
    </row>
    <row r="946" spans="1:42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  <c r="FZ946" s="25"/>
      <c r="GA946" s="25"/>
      <c r="GB946" s="25"/>
      <c r="GC946" s="25"/>
      <c r="GD946" s="25"/>
      <c r="GE946" s="25"/>
      <c r="GF946" s="25"/>
      <c r="GG946" s="25"/>
      <c r="GH946" s="25"/>
      <c r="GI946" s="25"/>
      <c r="GJ946" s="25"/>
      <c r="GK946" s="25"/>
      <c r="GL946" s="25"/>
      <c r="GM946" s="25"/>
      <c r="GN946" s="25"/>
      <c r="GO946" s="25"/>
      <c r="GP946" s="25"/>
      <c r="GQ946" s="25"/>
      <c r="GR946" s="25"/>
      <c r="GS946" s="25"/>
      <c r="GT946" s="25"/>
      <c r="GU946" s="25"/>
      <c r="GV946" s="25"/>
      <c r="GW946" s="25"/>
      <c r="GX946" s="25"/>
      <c r="GY946" s="25"/>
      <c r="GZ946" s="25"/>
      <c r="HA946" s="25"/>
      <c r="HB946" s="25"/>
      <c r="HC946" s="25"/>
      <c r="HD946" s="25"/>
      <c r="HE946" s="25"/>
      <c r="HF946" s="25"/>
      <c r="HG946" s="25"/>
      <c r="HH946" s="25"/>
      <c r="HI946" s="25"/>
      <c r="HJ946" s="25"/>
      <c r="HK946" s="25"/>
      <c r="HL946" s="25"/>
      <c r="HM946" s="25"/>
      <c r="HN946" s="25"/>
      <c r="HO946" s="25"/>
      <c r="HP946" s="25"/>
      <c r="HQ946" s="25"/>
      <c r="HR946" s="25"/>
      <c r="HS946" s="25"/>
      <c r="HT946" s="25"/>
      <c r="HU946" s="25"/>
      <c r="HV946" s="25"/>
      <c r="HW946" s="25"/>
      <c r="HX946" s="25"/>
      <c r="HY946" s="25"/>
      <c r="HZ946" s="25"/>
      <c r="IA946" s="25"/>
      <c r="IB946" s="25"/>
      <c r="IC946" s="25"/>
      <c r="ID946" s="25"/>
      <c r="IE946" s="25"/>
      <c r="IF946" s="25"/>
      <c r="IG946" s="25"/>
      <c r="IH946" s="25"/>
      <c r="II946" s="25"/>
      <c r="IJ946" s="25"/>
      <c r="IK946" s="25"/>
      <c r="IL946" s="25"/>
      <c r="IM946" s="25"/>
      <c r="IN946" s="25"/>
      <c r="IO946" s="25"/>
      <c r="IP946" s="25"/>
      <c r="IQ946" s="25"/>
      <c r="IR946" s="25"/>
      <c r="IS946" s="25"/>
      <c r="IT946" s="25"/>
      <c r="IU946" s="25"/>
      <c r="IV946" s="25"/>
      <c r="IW946" s="25"/>
      <c r="IX946" s="25"/>
      <c r="IY946" s="25"/>
      <c r="IZ946" s="25"/>
      <c r="JA946" s="25"/>
      <c r="JB946" s="25"/>
      <c r="JC946" s="25"/>
      <c r="JD946" s="25"/>
      <c r="JE946" s="25"/>
      <c r="JF946" s="25"/>
      <c r="JG946" s="25"/>
      <c r="JH946" s="25"/>
      <c r="JI946" s="25"/>
      <c r="JJ946" s="25"/>
      <c r="JK946" s="25"/>
      <c r="JL946" s="25"/>
      <c r="JM946" s="25"/>
      <c r="JN946" s="25"/>
      <c r="JO946" s="25"/>
      <c r="JP946" s="25"/>
      <c r="JQ946" s="25"/>
      <c r="JR946" s="25"/>
      <c r="JS946" s="25"/>
      <c r="JT946" s="25"/>
      <c r="JU946" s="25"/>
      <c r="JV946" s="25"/>
      <c r="JW946" s="25"/>
      <c r="JX946" s="25"/>
      <c r="JY946" s="25"/>
      <c r="JZ946" s="25"/>
      <c r="KA946" s="25"/>
      <c r="KB946" s="25"/>
      <c r="KC946" s="25"/>
      <c r="KD946" s="25"/>
      <c r="KE946" s="25"/>
      <c r="KF946" s="25"/>
      <c r="KG946" s="25"/>
      <c r="KH946" s="25"/>
      <c r="KI946" s="25"/>
      <c r="KJ946" s="25"/>
      <c r="KK946" s="25"/>
      <c r="KL946" s="25"/>
      <c r="KM946" s="25"/>
      <c r="KN946" s="25"/>
      <c r="KO946" s="25"/>
      <c r="KP946" s="25"/>
      <c r="KQ946" s="25"/>
      <c r="KR946" s="25"/>
      <c r="KS946" s="25"/>
      <c r="KT946" s="25"/>
      <c r="KU946" s="25"/>
      <c r="KV946" s="25"/>
      <c r="KW946" s="25"/>
      <c r="KX946" s="25"/>
      <c r="KY946" s="25"/>
      <c r="KZ946" s="25"/>
      <c r="LA946" s="25"/>
      <c r="LB946" s="25"/>
      <c r="LC946" s="25"/>
      <c r="LD946" s="25"/>
      <c r="LE946" s="25"/>
      <c r="LF946" s="25"/>
      <c r="LG946" s="25"/>
      <c r="LH946" s="25"/>
      <c r="LI946" s="25"/>
      <c r="LJ946" s="25"/>
      <c r="LK946" s="25"/>
      <c r="LL946" s="25"/>
      <c r="LM946" s="25"/>
      <c r="LN946" s="25"/>
      <c r="LO946" s="25"/>
      <c r="LP946" s="25"/>
      <c r="LQ946" s="25"/>
      <c r="LR946" s="25"/>
      <c r="LS946" s="25"/>
      <c r="LT946" s="25"/>
      <c r="LU946" s="25"/>
      <c r="LV946" s="25"/>
      <c r="LW946" s="25"/>
      <c r="LX946" s="25"/>
      <c r="LY946" s="25"/>
      <c r="LZ946" s="25"/>
      <c r="MA946" s="25"/>
      <c r="MB946" s="25"/>
      <c r="MC946" s="25"/>
      <c r="MD946" s="25"/>
      <c r="ME946" s="25"/>
      <c r="MF946" s="25"/>
      <c r="MG946" s="25"/>
      <c r="MH946" s="25"/>
      <c r="MI946" s="25"/>
      <c r="MJ946" s="25"/>
      <c r="MK946" s="25"/>
      <c r="ML946" s="25"/>
      <c r="MM946" s="25"/>
      <c r="MN946" s="25"/>
      <c r="MO946" s="25"/>
      <c r="MP946" s="25"/>
      <c r="MQ946" s="25"/>
      <c r="MR946" s="25"/>
      <c r="MS946" s="25"/>
      <c r="MT946" s="25"/>
      <c r="MU946" s="25"/>
      <c r="MV946" s="25"/>
      <c r="MW946" s="25"/>
      <c r="MX946" s="25"/>
      <c r="MY946" s="25"/>
      <c r="MZ946" s="25"/>
      <c r="NA946" s="25"/>
      <c r="NB946" s="25"/>
      <c r="NC946" s="25"/>
      <c r="ND946" s="25"/>
      <c r="NE946" s="25"/>
      <c r="NF946" s="25"/>
      <c r="NG946" s="25"/>
      <c r="NH946" s="25"/>
      <c r="NI946" s="25"/>
      <c r="NJ946" s="25"/>
      <c r="NK946" s="25"/>
      <c r="NL946" s="25"/>
      <c r="NM946" s="25"/>
      <c r="NN946" s="25"/>
      <c r="NO946" s="25"/>
      <c r="NP946" s="25"/>
      <c r="NQ946" s="25"/>
      <c r="NR946" s="25"/>
      <c r="NS946" s="25"/>
      <c r="NT946" s="25"/>
      <c r="NU946" s="25"/>
      <c r="NV946" s="25"/>
      <c r="NW946" s="25"/>
      <c r="NX946" s="25"/>
      <c r="NY946" s="25"/>
      <c r="NZ946" s="25"/>
      <c r="OA946" s="25"/>
      <c r="OB946" s="25"/>
      <c r="OC946" s="25"/>
      <c r="OD946" s="25"/>
      <c r="OE946" s="25"/>
      <c r="OF946" s="25"/>
      <c r="OG946" s="25"/>
      <c r="OH946" s="25"/>
      <c r="OI946" s="25"/>
      <c r="OJ946" s="25"/>
      <c r="OK946" s="25"/>
      <c r="OL946" s="25"/>
      <c r="OM946" s="25"/>
      <c r="ON946" s="25"/>
      <c r="OO946" s="25"/>
      <c r="OP946" s="25"/>
      <c r="OQ946" s="25"/>
      <c r="OR946" s="25"/>
      <c r="OS946" s="25"/>
      <c r="OT946" s="25"/>
      <c r="OU946" s="25"/>
      <c r="OV946" s="25"/>
      <c r="OW946" s="25"/>
      <c r="OX946" s="25"/>
      <c r="OY946" s="25"/>
      <c r="OZ946" s="25"/>
      <c r="PA946" s="25"/>
      <c r="PB946" s="25"/>
      <c r="PC946" s="25"/>
      <c r="PD946" s="25"/>
      <c r="PE946" s="25"/>
    </row>
    <row r="947" spans="1:42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  <c r="FZ947" s="25"/>
      <c r="GA947" s="25"/>
      <c r="GB947" s="25"/>
      <c r="GC947" s="25"/>
      <c r="GD947" s="25"/>
      <c r="GE947" s="25"/>
      <c r="GF947" s="25"/>
      <c r="GG947" s="25"/>
      <c r="GH947" s="25"/>
      <c r="GI947" s="25"/>
      <c r="GJ947" s="25"/>
      <c r="GK947" s="25"/>
      <c r="GL947" s="25"/>
      <c r="GM947" s="25"/>
      <c r="GN947" s="25"/>
      <c r="GO947" s="25"/>
      <c r="GP947" s="25"/>
      <c r="GQ947" s="25"/>
      <c r="GR947" s="25"/>
      <c r="GS947" s="25"/>
      <c r="GT947" s="25"/>
      <c r="GU947" s="25"/>
      <c r="GV947" s="25"/>
      <c r="GW947" s="25"/>
      <c r="GX947" s="25"/>
      <c r="GY947" s="25"/>
      <c r="GZ947" s="25"/>
      <c r="HA947" s="25"/>
      <c r="HB947" s="25"/>
      <c r="HC947" s="25"/>
      <c r="HD947" s="25"/>
      <c r="HE947" s="25"/>
      <c r="HF947" s="25"/>
      <c r="HG947" s="25"/>
      <c r="HH947" s="25"/>
      <c r="HI947" s="25"/>
      <c r="HJ947" s="25"/>
      <c r="HK947" s="25"/>
      <c r="HL947" s="25"/>
      <c r="HM947" s="25"/>
      <c r="HN947" s="25"/>
      <c r="HO947" s="25"/>
      <c r="HP947" s="25"/>
      <c r="HQ947" s="25"/>
      <c r="HR947" s="25"/>
      <c r="HS947" s="25"/>
      <c r="HT947" s="25"/>
      <c r="HU947" s="25"/>
      <c r="HV947" s="25"/>
      <c r="HW947" s="25"/>
      <c r="HX947" s="25"/>
      <c r="HY947" s="25"/>
      <c r="HZ947" s="25"/>
      <c r="IA947" s="25"/>
      <c r="IB947" s="25"/>
      <c r="IC947" s="25"/>
      <c r="ID947" s="25"/>
      <c r="IE947" s="25"/>
      <c r="IF947" s="25"/>
      <c r="IG947" s="25"/>
      <c r="IH947" s="25"/>
      <c r="II947" s="25"/>
      <c r="IJ947" s="25"/>
      <c r="IK947" s="25"/>
      <c r="IL947" s="25"/>
      <c r="IM947" s="25"/>
      <c r="IN947" s="25"/>
      <c r="IO947" s="25"/>
      <c r="IP947" s="25"/>
      <c r="IQ947" s="25"/>
      <c r="IR947" s="25"/>
      <c r="IS947" s="25"/>
      <c r="IT947" s="25"/>
      <c r="IU947" s="25"/>
      <c r="IV947" s="25"/>
      <c r="IW947" s="25"/>
      <c r="IX947" s="25"/>
      <c r="IY947" s="25"/>
      <c r="IZ947" s="25"/>
      <c r="JA947" s="25"/>
      <c r="JB947" s="25"/>
      <c r="JC947" s="25"/>
      <c r="JD947" s="25"/>
      <c r="JE947" s="25"/>
      <c r="JF947" s="25"/>
      <c r="JG947" s="25"/>
      <c r="JH947" s="25"/>
      <c r="JI947" s="25"/>
      <c r="JJ947" s="25"/>
      <c r="JK947" s="25"/>
      <c r="JL947" s="25"/>
      <c r="JM947" s="25"/>
      <c r="JN947" s="25"/>
      <c r="JO947" s="25"/>
      <c r="JP947" s="25"/>
      <c r="JQ947" s="25"/>
      <c r="JR947" s="25"/>
      <c r="JS947" s="25"/>
      <c r="JT947" s="25"/>
      <c r="JU947" s="25"/>
      <c r="JV947" s="25"/>
      <c r="JW947" s="25"/>
      <c r="JX947" s="25"/>
      <c r="JY947" s="25"/>
      <c r="JZ947" s="25"/>
      <c r="KA947" s="25"/>
      <c r="KB947" s="25"/>
      <c r="KC947" s="25"/>
      <c r="KD947" s="25"/>
      <c r="KE947" s="25"/>
      <c r="KF947" s="25"/>
      <c r="KG947" s="25"/>
      <c r="KH947" s="25"/>
      <c r="KI947" s="25"/>
      <c r="KJ947" s="25"/>
      <c r="KK947" s="25"/>
      <c r="KL947" s="25"/>
      <c r="KM947" s="25"/>
      <c r="KN947" s="25"/>
      <c r="KO947" s="25"/>
      <c r="KP947" s="25"/>
      <c r="KQ947" s="25"/>
      <c r="KR947" s="25"/>
      <c r="KS947" s="25"/>
      <c r="KT947" s="25"/>
      <c r="KU947" s="25"/>
      <c r="KV947" s="25"/>
      <c r="KW947" s="25"/>
      <c r="KX947" s="25"/>
      <c r="KY947" s="25"/>
      <c r="KZ947" s="25"/>
      <c r="LA947" s="25"/>
      <c r="LB947" s="25"/>
      <c r="LC947" s="25"/>
      <c r="LD947" s="25"/>
      <c r="LE947" s="25"/>
      <c r="LF947" s="25"/>
      <c r="LG947" s="25"/>
      <c r="LH947" s="25"/>
      <c r="LI947" s="25"/>
      <c r="LJ947" s="25"/>
      <c r="LK947" s="25"/>
      <c r="LL947" s="25"/>
      <c r="LM947" s="25"/>
      <c r="LN947" s="25"/>
      <c r="LO947" s="25"/>
      <c r="LP947" s="25"/>
      <c r="LQ947" s="25"/>
      <c r="LR947" s="25"/>
      <c r="LS947" s="25"/>
      <c r="LT947" s="25"/>
      <c r="LU947" s="25"/>
      <c r="LV947" s="25"/>
      <c r="LW947" s="25"/>
      <c r="LX947" s="25"/>
      <c r="LY947" s="25"/>
      <c r="LZ947" s="25"/>
      <c r="MA947" s="25"/>
      <c r="MB947" s="25"/>
      <c r="MC947" s="25"/>
      <c r="MD947" s="25"/>
      <c r="ME947" s="25"/>
      <c r="MF947" s="25"/>
      <c r="MG947" s="25"/>
      <c r="MH947" s="25"/>
      <c r="MI947" s="25"/>
      <c r="MJ947" s="25"/>
      <c r="MK947" s="25"/>
      <c r="ML947" s="25"/>
      <c r="MM947" s="25"/>
      <c r="MN947" s="25"/>
      <c r="MO947" s="25"/>
      <c r="MP947" s="25"/>
      <c r="MQ947" s="25"/>
      <c r="MR947" s="25"/>
      <c r="MS947" s="25"/>
      <c r="MT947" s="25"/>
      <c r="MU947" s="25"/>
      <c r="MV947" s="25"/>
      <c r="MW947" s="25"/>
      <c r="MX947" s="25"/>
      <c r="MY947" s="25"/>
      <c r="MZ947" s="25"/>
      <c r="NA947" s="25"/>
      <c r="NB947" s="25"/>
      <c r="NC947" s="25"/>
      <c r="ND947" s="25"/>
      <c r="NE947" s="25"/>
      <c r="NF947" s="25"/>
      <c r="NG947" s="25"/>
      <c r="NH947" s="25"/>
      <c r="NI947" s="25"/>
      <c r="NJ947" s="25"/>
      <c r="NK947" s="25"/>
      <c r="NL947" s="25"/>
      <c r="NM947" s="25"/>
      <c r="NN947" s="25"/>
      <c r="NO947" s="25"/>
      <c r="NP947" s="25"/>
      <c r="NQ947" s="25"/>
      <c r="NR947" s="25"/>
      <c r="NS947" s="25"/>
      <c r="NT947" s="25"/>
      <c r="NU947" s="25"/>
      <c r="NV947" s="25"/>
      <c r="NW947" s="25"/>
      <c r="NX947" s="25"/>
      <c r="NY947" s="25"/>
      <c r="NZ947" s="25"/>
      <c r="OA947" s="25"/>
      <c r="OB947" s="25"/>
      <c r="OC947" s="25"/>
      <c r="OD947" s="25"/>
      <c r="OE947" s="25"/>
      <c r="OF947" s="25"/>
      <c r="OG947" s="25"/>
      <c r="OH947" s="25"/>
      <c r="OI947" s="25"/>
      <c r="OJ947" s="25"/>
      <c r="OK947" s="25"/>
      <c r="OL947" s="25"/>
      <c r="OM947" s="25"/>
      <c r="ON947" s="25"/>
      <c r="OO947" s="25"/>
      <c r="OP947" s="25"/>
      <c r="OQ947" s="25"/>
      <c r="OR947" s="25"/>
      <c r="OS947" s="25"/>
      <c r="OT947" s="25"/>
      <c r="OU947" s="25"/>
      <c r="OV947" s="25"/>
      <c r="OW947" s="25"/>
      <c r="OX947" s="25"/>
      <c r="OY947" s="25"/>
      <c r="OZ947" s="25"/>
      <c r="PA947" s="25"/>
      <c r="PB947" s="25"/>
      <c r="PC947" s="25"/>
      <c r="PD947" s="25"/>
      <c r="PE947" s="25"/>
    </row>
    <row r="948" spans="1:42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  <c r="FZ948" s="25"/>
      <c r="GA948" s="25"/>
      <c r="GB948" s="25"/>
      <c r="GC948" s="25"/>
      <c r="GD948" s="25"/>
      <c r="GE948" s="25"/>
      <c r="GF948" s="25"/>
      <c r="GG948" s="25"/>
      <c r="GH948" s="25"/>
      <c r="GI948" s="25"/>
      <c r="GJ948" s="25"/>
      <c r="GK948" s="25"/>
      <c r="GL948" s="25"/>
      <c r="GM948" s="25"/>
      <c r="GN948" s="25"/>
      <c r="GO948" s="25"/>
      <c r="GP948" s="25"/>
      <c r="GQ948" s="25"/>
      <c r="GR948" s="25"/>
      <c r="GS948" s="25"/>
      <c r="GT948" s="25"/>
      <c r="GU948" s="25"/>
      <c r="GV948" s="25"/>
      <c r="GW948" s="25"/>
      <c r="GX948" s="25"/>
      <c r="GY948" s="25"/>
      <c r="GZ948" s="25"/>
      <c r="HA948" s="25"/>
      <c r="HB948" s="25"/>
      <c r="HC948" s="25"/>
      <c r="HD948" s="25"/>
      <c r="HE948" s="25"/>
      <c r="HF948" s="25"/>
      <c r="HG948" s="25"/>
      <c r="HH948" s="25"/>
      <c r="HI948" s="25"/>
      <c r="HJ948" s="25"/>
      <c r="HK948" s="25"/>
      <c r="HL948" s="25"/>
      <c r="HM948" s="25"/>
      <c r="HN948" s="25"/>
      <c r="HO948" s="25"/>
      <c r="HP948" s="25"/>
      <c r="HQ948" s="25"/>
      <c r="HR948" s="25"/>
      <c r="HS948" s="25"/>
      <c r="HT948" s="25"/>
      <c r="HU948" s="25"/>
      <c r="HV948" s="25"/>
      <c r="HW948" s="25"/>
      <c r="HX948" s="25"/>
      <c r="HY948" s="25"/>
      <c r="HZ948" s="25"/>
      <c r="IA948" s="25"/>
      <c r="IB948" s="25"/>
      <c r="IC948" s="25"/>
      <c r="ID948" s="25"/>
      <c r="IE948" s="25"/>
      <c r="IF948" s="25"/>
      <c r="IG948" s="25"/>
      <c r="IH948" s="25"/>
      <c r="II948" s="25"/>
      <c r="IJ948" s="25"/>
      <c r="IK948" s="25"/>
      <c r="IL948" s="25"/>
      <c r="IM948" s="25"/>
      <c r="IN948" s="25"/>
      <c r="IO948" s="25"/>
      <c r="IP948" s="25"/>
      <c r="IQ948" s="25"/>
      <c r="IR948" s="25"/>
      <c r="IS948" s="25"/>
      <c r="IT948" s="25"/>
      <c r="IU948" s="25"/>
      <c r="IV948" s="25"/>
      <c r="IW948" s="25"/>
      <c r="IX948" s="25"/>
      <c r="IY948" s="25"/>
      <c r="IZ948" s="25"/>
      <c r="JA948" s="25"/>
      <c r="JB948" s="25"/>
      <c r="JC948" s="25"/>
      <c r="JD948" s="25"/>
      <c r="JE948" s="25"/>
      <c r="JF948" s="25"/>
      <c r="JG948" s="25"/>
      <c r="JH948" s="25"/>
      <c r="JI948" s="25"/>
      <c r="JJ948" s="25"/>
      <c r="JK948" s="25"/>
      <c r="JL948" s="25"/>
      <c r="JM948" s="25"/>
      <c r="JN948" s="25"/>
      <c r="JO948" s="25"/>
      <c r="JP948" s="25"/>
      <c r="JQ948" s="25"/>
      <c r="JR948" s="25"/>
      <c r="JS948" s="25"/>
      <c r="JT948" s="25"/>
      <c r="JU948" s="25"/>
      <c r="JV948" s="25"/>
      <c r="JW948" s="25"/>
      <c r="JX948" s="25"/>
      <c r="JY948" s="25"/>
      <c r="JZ948" s="25"/>
      <c r="KA948" s="25"/>
      <c r="KB948" s="25"/>
      <c r="KC948" s="25"/>
      <c r="KD948" s="25"/>
      <c r="KE948" s="25"/>
      <c r="KF948" s="25"/>
      <c r="KG948" s="25"/>
      <c r="KH948" s="25"/>
      <c r="KI948" s="25"/>
      <c r="KJ948" s="25"/>
      <c r="KK948" s="25"/>
      <c r="KL948" s="25"/>
      <c r="KM948" s="25"/>
      <c r="KN948" s="25"/>
      <c r="KO948" s="25"/>
      <c r="KP948" s="25"/>
      <c r="KQ948" s="25"/>
      <c r="KR948" s="25"/>
      <c r="KS948" s="25"/>
      <c r="KT948" s="25"/>
      <c r="KU948" s="25"/>
      <c r="KV948" s="25"/>
      <c r="KW948" s="25"/>
      <c r="KX948" s="25"/>
      <c r="KY948" s="25"/>
      <c r="KZ948" s="25"/>
      <c r="LA948" s="25"/>
      <c r="LB948" s="25"/>
      <c r="LC948" s="25"/>
      <c r="LD948" s="25"/>
      <c r="LE948" s="25"/>
      <c r="LF948" s="25"/>
      <c r="LG948" s="25"/>
      <c r="LH948" s="25"/>
      <c r="LI948" s="25"/>
      <c r="LJ948" s="25"/>
      <c r="LK948" s="25"/>
      <c r="LL948" s="25"/>
      <c r="LM948" s="25"/>
      <c r="LN948" s="25"/>
      <c r="LO948" s="25"/>
      <c r="LP948" s="25"/>
      <c r="LQ948" s="25"/>
      <c r="LR948" s="25"/>
      <c r="LS948" s="25"/>
      <c r="LT948" s="25"/>
      <c r="LU948" s="25"/>
      <c r="LV948" s="25"/>
      <c r="LW948" s="25"/>
      <c r="LX948" s="25"/>
      <c r="LY948" s="25"/>
      <c r="LZ948" s="25"/>
      <c r="MA948" s="25"/>
      <c r="MB948" s="25"/>
      <c r="MC948" s="25"/>
      <c r="MD948" s="25"/>
      <c r="ME948" s="25"/>
      <c r="MF948" s="25"/>
      <c r="MG948" s="25"/>
      <c r="MH948" s="25"/>
      <c r="MI948" s="25"/>
      <c r="MJ948" s="25"/>
      <c r="MK948" s="25"/>
      <c r="ML948" s="25"/>
      <c r="MM948" s="25"/>
      <c r="MN948" s="25"/>
      <c r="MO948" s="25"/>
      <c r="MP948" s="25"/>
      <c r="MQ948" s="25"/>
      <c r="MR948" s="25"/>
      <c r="MS948" s="25"/>
      <c r="MT948" s="25"/>
      <c r="MU948" s="25"/>
      <c r="MV948" s="25"/>
      <c r="MW948" s="25"/>
      <c r="MX948" s="25"/>
      <c r="MY948" s="25"/>
      <c r="MZ948" s="25"/>
      <c r="NA948" s="25"/>
      <c r="NB948" s="25"/>
      <c r="NC948" s="25"/>
      <c r="ND948" s="25"/>
      <c r="NE948" s="25"/>
      <c r="NF948" s="25"/>
      <c r="NG948" s="25"/>
      <c r="NH948" s="25"/>
      <c r="NI948" s="25"/>
      <c r="NJ948" s="25"/>
      <c r="NK948" s="25"/>
      <c r="NL948" s="25"/>
      <c r="NM948" s="25"/>
      <c r="NN948" s="25"/>
      <c r="NO948" s="25"/>
      <c r="NP948" s="25"/>
      <c r="NQ948" s="25"/>
      <c r="NR948" s="25"/>
      <c r="NS948" s="25"/>
      <c r="NT948" s="25"/>
      <c r="NU948" s="25"/>
      <c r="NV948" s="25"/>
      <c r="NW948" s="25"/>
      <c r="NX948" s="25"/>
      <c r="NY948" s="25"/>
      <c r="NZ948" s="25"/>
      <c r="OA948" s="25"/>
      <c r="OB948" s="25"/>
      <c r="OC948" s="25"/>
      <c r="OD948" s="25"/>
      <c r="OE948" s="25"/>
      <c r="OF948" s="25"/>
      <c r="OG948" s="25"/>
      <c r="OH948" s="25"/>
      <c r="OI948" s="25"/>
      <c r="OJ948" s="25"/>
      <c r="OK948" s="25"/>
      <c r="OL948" s="25"/>
      <c r="OM948" s="25"/>
      <c r="ON948" s="25"/>
      <c r="OO948" s="25"/>
      <c r="OP948" s="25"/>
      <c r="OQ948" s="25"/>
      <c r="OR948" s="25"/>
      <c r="OS948" s="25"/>
      <c r="OT948" s="25"/>
      <c r="OU948" s="25"/>
      <c r="OV948" s="25"/>
      <c r="OW948" s="25"/>
      <c r="OX948" s="25"/>
      <c r="OY948" s="25"/>
      <c r="OZ948" s="25"/>
      <c r="PA948" s="25"/>
      <c r="PB948" s="25"/>
      <c r="PC948" s="25"/>
      <c r="PD948" s="25"/>
      <c r="PE948" s="25"/>
    </row>
    <row r="949" spans="1:42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  <c r="FL949" s="25"/>
      <c r="FM949" s="25"/>
      <c r="FN949" s="25"/>
      <c r="FO949" s="25"/>
      <c r="FP949" s="25"/>
      <c r="FQ949" s="25"/>
      <c r="FR949" s="25"/>
      <c r="FS949" s="25"/>
      <c r="FT949" s="25"/>
      <c r="FU949" s="25"/>
      <c r="FV949" s="25"/>
      <c r="FW949" s="25"/>
      <c r="FX949" s="25"/>
      <c r="FY949" s="25"/>
      <c r="FZ949" s="25"/>
      <c r="GA949" s="25"/>
      <c r="GB949" s="25"/>
      <c r="GC949" s="25"/>
      <c r="GD949" s="25"/>
      <c r="GE949" s="25"/>
      <c r="GF949" s="25"/>
      <c r="GG949" s="25"/>
      <c r="GH949" s="25"/>
      <c r="GI949" s="25"/>
      <c r="GJ949" s="25"/>
      <c r="GK949" s="25"/>
      <c r="GL949" s="25"/>
      <c r="GM949" s="25"/>
      <c r="GN949" s="25"/>
      <c r="GO949" s="25"/>
      <c r="GP949" s="25"/>
      <c r="GQ949" s="25"/>
      <c r="GR949" s="25"/>
      <c r="GS949" s="25"/>
      <c r="GT949" s="25"/>
      <c r="GU949" s="25"/>
      <c r="GV949" s="25"/>
      <c r="GW949" s="25"/>
      <c r="GX949" s="25"/>
      <c r="GY949" s="25"/>
      <c r="GZ949" s="25"/>
      <c r="HA949" s="25"/>
      <c r="HB949" s="25"/>
      <c r="HC949" s="25"/>
      <c r="HD949" s="25"/>
      <c r="HE949" s="25"/>
      <c r="HF949" s="25"/>
      <c r="HG949" s="25"/>
      <c r="HH949" s="25"/>
      <c r="HI949" s="25"/>
      <c r="HJ949" s="25"/>
      <c r="HK949" s="25"/>
      <c r="HL949" s="25"/>
      <c r="HM949" s="25"/>
      <c r="HN949" s="25"/>
      <c r="HO949" s="25"/>
      <c r="HP949" s="25"/>
      <c r="HQ949" s="25"/>
      <c r="HR949" s="25"/>
      <c r="HS949" s="25"/>
      <c r="HT949" s="25"/>
      <c r="HU949" s="25"/>
      <c r="HV949" s="25"/>
      <c r="HW949" s="25"/>
      <c r="HX949" s="25"/>
      <c r="HY949" s="25"/>
      <c r="HZ949" s="25"/>
      <c r="IA949" s="25"/>
      <c r="IB949" s="25"/>
      <c r="IC949" s="25"/>
      <c r="ID949" s="25"/>
      <c r="IE949" s="25"/>
      <c r="IF949" s="25"/>
      <c r="IG949" s="25"/>
      <c r="IH949" s="25"/>
      <c r="II949" s="25"/>
      <c r="IJ949" s="25"/>
      <c r="IK949" s="25"/>
      <c r="IL949" s="25"/>
      <c r="IM949" s="25"/>
      <c r="IN949" s="25"/>
      <c r="IO949" s="25"/>
      <c r="IP949" s="25"/>
      <c r="IQ949" s="25"/>
      <c r="IR949" s="25"/>
      <c r="IS949" s="25"/>
      <c r="IT949" s="25"/>
      <c r="IU949" s="25"/>
      <c r="IV949" s="25"/>
      <c r="IW949" s="25"/>
      <c r="IX949" s="25"/>
      <c r="IY949" s="25"/>
      <c r="IZ949" s="25"/>
      <c r="JA949" s="25"/>
      <c r="JB949" s="25"/>
      <c r="JC949" s="25"/>
      <c r="JD949" s="25"/>
      <c r="JE949" s="25"/>
      <c r="JF949" s="25"/>
      <c r="JG949" s="25"/>
      <c r="JH949" s="25"/>
      <c r="JI949" s="25"/>
      <c r="JJ949" s="25"/>
      <c r="JK949" s="25"/>
      <c r="JL949" s="25"/>
      <c r="JM949" s="25"/>
      <c r="JN949" s="25"/>
      <c r="JO949" s="25"/>
      <c r="JP949" s="25"/>
      <c r="JQ949" s="25"/>
      <c r="JR949" s="25"/>
      <c r="JS949" s="25"/>
      <c r="JT949" s="25"/>
      <c r="JU949" s="25"/>
      <c r="JV949" s="25"/>
      <c r="JW949" s="25"/>
      <c r="JX949" s="25"/>
      <c r="JY949" s="25"/>
      <c r="JZ949" s="25"/>
      <c r="KA949" s="25"/>
      <c r="KB949" s="25"/>
      <c r="KC949" s="25"/>
      <c r="KD949" s="25"/>
      <c r="KE949" s="25"/>
      <c r="KF949" s="25"/>
      <c r="KG949" s="25"/>
      <c r="KH949" s="25"/>
      <c r="KI949" s="25"/>
      <c r="KJ949" s="25"/>
      <c r="KK949" s="25"/>
      <c r="KL949" s="25"/>
      <c r="KM949" s="25"/>
      <c r="KN949" s="25"/>
      <c r="KO949" s="25"/>
      <c r="KP949" s="25"/>
      <c r="KQ949" s="25"/>
      <c r="KR949" s="25"/>
      <c r="KS949" s="25"/>
      <c r="KT949" s="25"/>
      <c r="KU949" s="25"/>
      <c r="KV949" s="25"/>
      <c r="KW949" s="25"/>
      <c r="KX949" s="25"/>
      <c r="KY949" s="25"/>
      <c r="KZ949" s="25"/>
      <c r="LA949" s="25"/>
      <c r="LB949" s="25"/>
      <c r="LC949" s="25"/>
      <c r="LD949" s="25"/>
      <c r="LE949" s="25"/>
      <c r="LF949" s="25"/>
      <c r="LG949" s="25"/>
      <c r="LH949" s="25"/>
      <c r="LI949" s="25"/>
      <c r="LJ949" s="25"/>
      <c r="LK949" s="25"/>
      <c r="LL949" s="25"/>
      <c r="LM949" s="25"/>
      <c r="LN949" s="25"/>
      <c r="LO949" s="25"/>
      <c r="LP949" s="25"/>
      <c r="LQ949" s="25"/>
      <c r="LR949" s="25"/>
      <c r="LS949" s="25"/>
      <c r="LT949" s="25"/>
      <c r="LU949" s="25"/>
      <c r="LV949" s="25"/>
      <c r="LW949" s="25"/>
      <c r="LX949" s="25"/>
      <c r="LY949" s="25"/>
      <c r="LZ949" s="25"/>
      <c r="MA949" s="25"/>
      <c r="MB949" s="25"/>
      <c r="MC949" s="25"/>
      <c r="MD949" s="25"/>
      <c r="ME949" s="25"/>
      <c r="MF949" s="25"/>
      <c r="MG949" s="25"/>
      <c r="MH949" s="25"/>
      <c r="MI949" s="25"/>
      <c r="MJ949" s="25"/>
      <c r="MK949" s="25"/>
      <c r="ML949" s="25"/>
      <c r="MM949" s="25"/>
      <c r="MN949" s="25"/>
      <c r="MO949" s="25"/>
      <c r="MP949" s="25"/>
      <c r="MQ949" s="25"/>
      <c r="MR949" s="25"/>
      <c r="MS949" s="25"/>
      <c r="MT949" s="25"/>
      <c r="MU949" s="25"/>
      <c r="MV949" s="25"/>
      <c r="MW949" s="25"/>
      <c r="MX949" s="25"/>
      <c r="MY949" s="25"/>
      <c r="MZ949" s="25"/>
      <c r="NA949" s="25"/>
      <c r="NB949" s="25"/>
      <c r="NC949" s="25"/>
      <c r="ND949" s="25"/>
      <c r="NE949" s="25"/>
      <c r="NF949" s="25"/>
      <c r="NG949" s="25"/>
      <c r="NH949" s="25"/>
      <c r="NI949" s="25"/>
      <c r="NJ949" s="25"/>
      <c r="NK949" s="25"/>
      <c r="NL949" s="25"/>
      <c r="NM949" s="25"/>
      <c r="NN949" s="25"/>
      <c r="NO949" s="25"/>
      <c r="NP949" s="25"/>
      <c r="NQ949" s="25"/>
      <c r="NR949" s="25"/>
      <c r="NS949" s="25"/>
      <c r="NT949" s="25"/>
      <c r="NU949" s="25"/>
      <c r="NV949" s="25"/>
      <c r="NW949" s="25"/>
      <c r="NX949" s="25"/>
      <c r="NY949" s="25"/>
      <c r="NZ949" s="25"/>
      <c r="OA949" s="25"/>
      <c r="OB949" s="25"/>
      <c r="OC949" s="25"/>
      <c r="OD949" s="25"/>
      <c r="OE949" s="25"/>
      <c r="OF949" s="25"/>
      <c r="OG949" s="25"/>
      <c r="OH949" s="25"/>
      <c r="OI949" s="25"/>
      <c r="OJ949" s="25"/>
      <c r="OK949" s="25"/>
      <c r="OL949" s="25"/>
      <c r="OM949" s="25"/>
      <c r="ON949" s="25"/>
      <c r="OO949" s="25"/>
      <c r="OP949" s="25"/>
      <c r="OQ949" s="25"/>
      <c r="OR949" s="25"/>
      <c r="OS949" s="25"/>
      <c r="OT949" s="25"/>
      <c r="OU949" s="25"/>
      <c r="OV949" s="25"/>
      <c r="OW949" s="25"/>
      <c r="OX949" s="25"/>
      <c r="OY949" s="25"/>
      <c r="OZ949" s="25"/>
      <c r="PA949" s="25"/>
      <c r="PB949" s="25"/>
      <c r="PC949" s="25"/>
      <c r="PD949" s="25"/>
      <c r="PE949" s="25"/>
    </row>
    <row r="950" spans="1:42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  <c r="FZ950" s="25"/>
      <c r="GA950" s="25"/>
      <c r="GB950" s="25"/>
      <c r="GC950" s="25"/>
      <c r="GD950" s="25"/>
      <c r="GE950" s="25"/>
      <c r="GF950" s="25"/>
      <c r="GG950" s="25"/>
      <c r="GH950" s="25"/>
      <c r="GI950" s="25"/>
      <c r="GJ950" s="25"/>
      <c r="GK950" s="25"/>
      <c r="GL950" s="25"/>
      <c r="GM950" s="25"/>
      <c r="GN950" s="25"/>
      <c r="GO950" s="25"/>
      <c r="GP950" s="25"/>
      <c r="GQ950" s="25"/>
      <c r="GR950" s="25"/>
      <c r="GS950" s="25"/>
      <c r="GT950" s="25"/>
      <c r="GU950" s="25"/>
      <c r="GV950" s="25"/>
      <c r="GW950" s="25"/>
      <c r="GX950" s="25"/>
      <c r="GY950" s="25"/>
      <c r="GZ950" s="25"/>
      <c r="HA950" s="25"/>
      <c r="HB950" s="25"/>
      <c r="HC950" s="25"/>
      <c r="HD950" s="25"/>
      <c r="HE950" s="25"/>
      <c r="HF950" s="25"/>
      <c r="HG950" s="25"/>
      <c r="HH950" s="25"/>
      <c r="HI950" s="25"/>
      <c r="HJ950" s="25"/>
      <c r="HK950" s="25"/>
      <c r="HL950" s="25"/>
      <c r="HM950" s="25"/>
      <c r="HN950" s="25"/>
      <c r="HO950" s="25"/>
      <c r="HP950" s="25"/>
      <c r="HQ950" s="25"/>
      <c r="HR950" s="25"/>
      <c r="HS950" s="25"/>
      <c r="HT950" s="25"/>
      <c r="HU950" s="25"/>
      <c r="HV950" s="25"/>
      <c r="HW950" s="25"/>
      <c r="HX950" s="25"/>
      <c r="HY950" s="25"/>
      <c r="HZ950" s="25"/>
      <c r="IA950" s="25"/>
      <c r="IB950" s="25"/>
      <c r="IC950" s="25"/>
      <c r="ID950" s="25"/>
      <c r="IE950" s="25"/>
      <c r="IF950" s="25"/>
      <c r="IG950" s="25"/>
      <c r="IH950" s="25"/>
      <c r="II950" s="25"/>
      <c r="IJ950" s="25"/>
      <c r="IK950" s="25"/>
      <c r="IL950" s="25"/>
      <c r="IM950" s="25"/>
      <c r="IN950" s="25"/>
      <c r="IO950" s="25"/>
      <c r="IP950" s="25"/>
      <c r="IQ950" s="25"/>
      <c r="IR950" s="25"/>
      <c r="IS950" s="25"/>
      <c r="IT950" s="25"/>
      <c r="IU950" s="25"/>
      <c r="IV950" s="25"/>
      <c r="IW950" s="25"/>
      <c r="IX950" s="25"/>
      <c r="IY950" s="25"/>
      <c r="IZ950" s="25"/>
      <c r="JA950" s="25"/>
      <c r="JB950" s="25"/>
      <c r="JC950" s="25"/>
      <c r="JD950" s="25"/>
      <c r="JE950" s="25"/>
      <c r="JF950" s="25"/>
      <c r="JG950" s="25"/>
      <c r="JH950" s="25"/>
      <c r="JI950" s="25"/>
      <c r="JJ950" s="25"/>
      <c r="JK950" s="25"/>
      <c r="JL950" s="25"/>
      <c r="JM950" s="25"/>
      <c r="JN950" s="25"/>
      <c r="JO950" s="25"/>
      <c r="JP950" s="25"/>
      <c r="JQ950" s="25"/>
      <c r="JR950" s="25"/>
      <c r="JS950" s="25"/>
      <c r="JT950" s="25"/>
      <c r="JU950" s="25"/>
      <c r="JV950" s="25"/>
      <c r="JW950" s="25"/>
      <c r="JX950" s="25"/>
      <c r="JY950" s="25"/>
      <c r="JZ950" s="25"/>
      <c r="KA950" s="25"/>
      <c r="KB950" s="25"/>
      <c r="KC950" s="25"/>
      <c r="KD950" s="25"/>
      <c r="KE950" s="25"/>
      <c r="KF950" s="25"/>
      <c r="KG950" s="25"/>
      <c r="KH950" s="25"/>
      <c r="KI950" s="25"/>
      <c r="KJ950" s="25"/>
      <c r="KK950" s="25"/>
      <c r="KL950" s="25"/>
      <c r="KM950" s="25"/>
      <c r="KN950" s="25"/>
      <c r="KO950" s="25"/>
      <c r="KP950" s="25"/>
      <c r="KQ950" s="25"/>
      <c r="KR950" s="25"/>
      <c r="KS950" s="25"/>
      <c r="KT950" s="25"/>
      <c r="KU950" s="25"/>
      <c r="KV950" s="25"/>
      <c r="KW950" s="25"/>
      <c r="KX950" s="25"/>
      <c r="KY950" s="25"/>
      <c r="KZ950" s="25"/>
      <c r="LA950" s="25"/>
      <c r="LB950" s="25"/>
      <c r="LC950" s="25"/>
      <c r="LD950" s="25"/>
      <c r="LE950" s="25"/>
      <c r="LF950" s="25"/>
      <c r="LG950" s="25"/>
      <c r="LH950" s="25"/>
      <c r="LI950" s="25"/>
      <c r="LJ950" s="25"/>
      <c r="LK950" s="25"/>
      <c r="LL950" s="25"/>
      <c r="LM950" s="25"/>
      <c r="LN950" s="25"/>
      <c r="LO950" s="25"/>
      <c r="LP950" s="25"/>
      <c r="LQ950" s="25"/>
      <c r="LR950" s="25"/>
      <c r="LS950" s="25"/>
      <c r="LT950" s="25"/>
      <c r="LU950" s="25"/>
      <c r="LV950" s="25"/>
      <c r="LW950" s="25"/>
      <c r="LX950" s="25"/>
      <c r="LY950" s="25"/>
      <c r="LZ950" s="25"/>
      <c r="MA950" s="25"/>
      <c r="MB950" s="25"/>
      <c r="MC950" s="25"/>
      <c r="MD950" s="25"/>
      <c r="ME950" s="25"/>
      <c r="MF950" s="25"/>
      <c r="MG950" s="25"/>
      <c r="MH950" s="25"/>
      <c r="MI950" s="25"/>
      <c r="MJ950" s="25"/>
      <c r="MK950" s="25"/>
      <c r="ML950" s="25"/>
      <c r="MM950" s="25"/>
      <c r="MN950" s="25"/>
      <c r="MO950" s="25"/>
      <c r="MP950" s="25"/>
      <c r="MQ950" s="25"/>
      <c r="MR950" s="25"/>
      <c r="MS950" s="25"/>
      <c r="MT950" s="25"/>
      <c r="MU950" s="25"/>
      <c r="MV950" s="25"/>
      <c r="MW950" s="25"/>
      <c r="MX950" s="25"/>
      <c r="MY950" s="25"/>
      <c r="MZ950" s="25"/>
      <c r="NA950" s="25"/>
      <c r="NB950" s="25"/>
      <c r="NC950" s="25"/>
      <c r="ND950" s="25"/>
      <c r="NE950" s="25"/>
      <c r="NF950" s="25"/>
      <c r="NG950" s="25"/>
      <c r="NH950" s="25"/>
      <c r="NI950" s="25"/>
      <c r="NJ950" s="25"/>
      <c r="NK950" s="25"/>
      <c r="NL950" s="25"/>
      <c r="NM950" s="25"/>
      <c r="NN950" s="25"/>
      <c r="NO950" s="25"/>
      <c r="NP950" s="25"/>
      <c r="NQ950" s="25"/>
      <c r="NR950" s="25"/>
      <c r="NS950" s="25"/>
      <c r="NT950" s="25"/>
      <c r="NU950" s="25"/>
      <c r="NV950" s="25"/>
      <c r="NW950" s="25"/>
      <c r="NX950" s="25"/>
      <c r="NY950" s="25"/>
      <c r="NZ950" s="25"/>
      <c r="OA950" s="25"/>
      <c r="OB950" s="25"/>
      <c r="OC950" s="25"/>
      <c r="OD950" s="25"/>
      <c r="OE950" s="25"/>
      <c r="OF950" s="25"/>
      <c r="OG950" s="25"/>
      <c r="OH950" s="25"/>
      <c r="OI950" s="25"/>
      <c r="OJ950" s="25"/>
      <c r="OK950" s="25"/>
      <c r="OL950" s="25"/>
      <c r="OM950" s="25"/>
      <c r="ON950" s="25"/>
      <c r="OO950" s="25"/>
      <c r="OP950" s="25"/>
      <c r="OQ950" s="25"/>
      <c r="OR950" s="25"/>
      <c r="OS950" s="25"/>
      <c r="OT950" s="25"/>
      <c r="OU950" s="25"/>
      <c r="OV950" s="25"/>
      <c r="OW950" s="25"/>
      <c r="OX950" s="25"/>
      <c r="OY950" s="25"/>
      <c r="OZ950" s="25"/>
      <c r="PA950" s="25"/>
      <c r="PB950" s="25"/>
      <c r="PC950" s="25"/>
      <c r="PD950" s="25"/>
      <c r="PE950" s="25"/>
    </row>
    <row r="951" spans="1:42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  <c r="FL951" s="25"/>
      <c r="FM951" s="25"/>
      <c r="FN951" s="25"/>
      <c r="FO951" s="25"/>
      <c r="FP951" s="25"/>
      <c r="FQ951" s="25"/>
      <c r="FR951" s="25"/>
      <c r="FS951" s="25"/>
      <c r="FT951" s="25"/>
      <c r="FU951" s="25"/>
      <c r="FV951" s="25"/>
      <c r="FW951" s="25"/>
      <c r="FX951" s="25"/>
      <c r="FY951" s="25"/>
      <c r="FZ951" s="25"/>
      <c r="GA951" s="25"/>
      <c r="GB951" s="25"/>
      <c r="GC951" s="25"/>
      <c r="GD951" s="25"/>
      <c r="GE951" s="25"/>
      <c r="GF951" s="25"/>
      <c r="GG951" s="25"/>
      <c r="GH951" s="25"/>
      <c r="GI951" s="25"/>
      <c r="GJ951" s="25"/>
      <c r="GK951" s="25"/>
      <c r="GL951" s="25"/>
      <c r="GM951" s="25"/>
      <c r="GN951" s="25"/>
      <c r="GO951" s="25"/>
      <c r="GP951" s="25"/>
      <c r="GQ951" s="25"/>
      <c r="GR951" s="25"/>
      <c r="GS951" s="25"/>
      <c r="GT951" s="25"/>
      <c r="GU951" s="25"/>
      <c r="GV951" s="25"/>
      <c r="GW951" s="25"/>
      <c r="GX951" s="25"/>
      <c r="GY951" s="25"/>
      <c r="GZ951" s="25"/>
      <c r="HA951" s="25"/>
      <c r="HB951" s="25"/>
      <c r="HC951" s="25"/>
      <c r="HD951" s="25"/>
      <c r="HE951" s="25"/>
      <c r="HF951" s="25"/>
      <c r="HG951" s="25"/>
      <c r="HH951" s="25"/>
      <c r="HI951" s="25"/>
      <c r="HJ951" s="25"/>
      <c r="HK951" s="25"/>
      <c r="HL951" s="25"/>
      <c r="HM951" s="25"/>
      <c r="HN951" s="25"/>
      <c r="HO951" s="25"/>
      <c r="HP951" s="25"/>
      <c r="HQ951" s="25"/>
      <c r="HR951" s="25"/>
      <c r="HS951" s="25"/>
      <c r="HT951" s="25"/>
      <c r="HU951" s="25"/>
      <c r="HV951" s="25"/>
      <c r="HW951" s="25"/>
      <c r="HX951" s="25"/>
      <c r="HY951" s="25"/>
      <c r="HZ951" s="25"/>
      <c r="IA951" s="25"/>
      <c r="IB951" s="25"/>
      <c r="IC951" s="25"/>
      <c r="ID951" s="25"/>
      <c r="IE951" s="25"/>
      <c r="IF951" s="25"/>
      <c r="IG951" s="25"/>
      <c r="IH951" s="25"/>
      <c r="II951" s="25"/>
      <c r="IJ951" s="25"/>
      <c r="IK951" s="25"/>
      <c r="IL951" s="25"/>
      <c r="IM951" s="25"/>
      <c r="IN951" s="25"/>
      <c r="IO951" s="25"/>
      <c r="IP951" s="25"/>
      <c r="IQ951" s="25"/>
      <c r="IR951" s="25"/>
      <c r="IS951" s="25"/>
      <c r="IT951" s="25"/>
      <c r="IU951" s="25"/>
      <c r="IV951" s="25"/>
      <c r="IW951" s="25"/>
      <c r="IX951" s="25"/>
      <c r="IY951" s="25"/>
      <c r="IZ951" s="25"/>
      <c r="JA951" s="25"/>
      <c r="JB951" s="25"/>
      <c r="JC951" s="25"/>
      <c r="JD951" s="25"/>
      <c r="JE951" s="25"/>
      <c r="JF951" s="25"/>
      <c r="JG951" s="25"/>
      <c r="JH951" s="25"/>
      <c r="JI951" s="25"/>
      <c r="JJ951" s="25"/>
      <c r="JK951" s="25"/>
      <c r="JL951" s="25"/>
      <c r="JM951" s="25"/>
      <c r="JN951" s="25"/>
      <c r="JO951" s="25"/>
      <c r="JP951" s="25"/>
      <c r="JQ951" s="25"/>
      <c r="JR951" s="25"/>
      <c r="JS951" s="25"/>
      <c r="JT951" s="25"/>
      <c r="JU951" s="25"/>
      <c r="JV951" s="25"/>
      <c r="JW951" s="25"/>
      <c r="JX951" s="25"/>
      <c r="JY951" s="25"/>
      <c r="JZ951" s="25"/>
      <c r="KA951" s="25"/>
      <c r="KB951" s="25"/>
      <c r="KC951" s="25"/>
      <c r="KD951" s="25"/>
      <c r="KE951" s="25"/>
      <c r="KF951" s="25"/>
      <c r="KG951" s="25"/>
      <c r="KH951" s="25"/>
      <c r="KI951" s="25"/>
      <c r="KJ951" s="25"/>
      <c r="KK951" s="25"/>
      <c r="KL951" s="25"/>
      <c r="KM951" s="25"/>
      <c r="KN951" s="25"/>
      <c r="KO951" s="25"/>
      <c r="KP951" s="25"/>
      <c r="KQ951" s="25"/>
      <c r="KR951" s="25"/>
      <c r="KS951" s="25"/>
      <c r="KT951" s="25"/>
      <c r="KU951" s="25"/>
      <c r="KV951" s="25"/>
      <c r="KW951" s="25"/>
      <c r="KX951" s="25"/>
      <c r="KY951" s="25"/>
      <c r="KZ951" s="25"/>
      <c r="LA951" s="25"/>
      <c r="LB951" s="25"/>
      <c r="LC951" s="25"/>
      <c r="LD951" s="25"/>
      <c r="LE951" s="25"/>
      <c r="LF951" s="25"/>
      <c r="LG951" s="25"/>
      <c r="LH951" s="25"/>
      <c r="LI951" s="25"/>
      <c r="LJ951" s="25"/>
      <c r="LK951" s="25"/>
      <c r="LL951" s="25"/>
      <c r="LM951" s="25"/>
      <c r="LN951" s="25"/>
      <c r="LO951" s="25"/>
      <c r="LP951" s="25"/>
      <c r="LQ951" s="25"/>
      <c r="LR951" s="25"/>
      <c r="LS951" s="25"/>
      <c r="LT951" s="25"/>
      <c r="LU951" s="25"/>
      <c r="LV951" s="25"/>
      <c r="LW951" s="25"/>
      <c r="LX951" s="25"/>
      <c r="LY951" s="25"/>
      <c r="LZ951" s="25"/>
      <c r="MA951" s="25"/>
      <c r="MB951" s="25"/>
      <c r="MC951" s="25"/>
      <c r="MD951" s="25"/>
      <c r="ME951" s="25"/>
      <c r="MF951" s="25"/>
      <c r="MG951" s="25"/>
      <c r="MH951" s="25"/>
      <c r="MI951" s="25"/>
      <c r="MJ951" s="25"/>
      <c r="MK951" s="25"/>
      <c r="ML951" s="25"/>
      <c r="MM951" s="25"/>
      <c r="MN951" s="25"/>
      <c r="MO951" s="25"/>
      <c r="MP951" s="25"/>
      <c r="MQ951" s="25"/>
      <c r="MR951" s="25"/>
      <c r="MS951" s="25"/>
      <c r="MT951" s="25"/>
      <c r="MU951" s="25"/>
      <c r="MV951" s="25"/>
      <c r="MW951" s="25"/>
      <c r="MX951" s="25"/>
      <c r="MY951" s="25"/>
      <c r="MZ951" s="25"/>
      <c r="NA951" s="25"/>
      <c r="NB951" s="25"/>
      <c r="NC951" s="25"/>
      <c r="ND951" s="25"/>
      <c r="NE951" s="25"/>
      <c r="NF951" s="25"/>
      <c r="NG951" s="25"/>
      <c r="NH951" s="25"/>
      <c r="NI951" s="25"/>
      <c r="NJ951" s="25"/>
      <c r="NK951" s="25"/>
      <c r="NL951" s="25"/>
      <c r="NM951" s="25"/>
      <c r="NN951" s="25"/>
      <c r="NO951" s="25"/>
      <c r="NP951" s="25"/>
      <c r="NQ951" s="25"/>
      <c r="NR951" s="25"/>
      <c r="NS951" s="25"/>
      <c r="NT951" s="25"/>
      <c r="NU951" s="25"/>
      <c r="NV951" s="25"/>
      <c r="NW951" s="25"/>
      <c r="NX951" s="25"/>
      <c r="NY951" s="25"/>
      <c r="NZ951" s="25"/>
      <c r="OA951" s="25"/>
      <c r="OB951" s="25"/>
      <c r="OC951" s="25"/>
      <c r="OD951" s="25"/>
      <c r="OE951" s="25"/>
      <c r="OF951" s="25"/>
      <c r="OG951" s="25"/>
      <c r="OH951" s="25"/>
      <c r="OI951" s="25"/>
      <c r="OJ951" s="25"/>
      <c r="OK951" s="25"/>
      <c r="OL951" s="25"/>
      <c r="OM951" s="25"/>
      <c r="ON951" s="25"/>
      <c r="OO951" s="25"/>
      <c r="OP951" s="25"/>
      <c r="OQ951" s="25"/>
      <c r="OR951" s="25"/>
      <c r="OS951" s="25"/>
      <c r="OT951" s="25"/>
      <c r="OU951" s="25"/>
      <c r="OV951" s="25"/>
      <c r="OW951" s="25"/>
      <c r="OX951" s="25"/>
      <c r="OY951" s="25"/>
      <c r="OZ951" s="25"/>
      <c r="PA951" s="25"/>
      <c r="PB951" s="25"/>
      <c r="PC951" s="25"/>
      <c r="PD951" s="25"/>
      <c r="PE951" s="25"/>
    </row>
    <row r="952" spans="1:42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  <c r="FZ952" s="25"/>
      <c r="GA952" s="25"/>
      <c r="GB952" s="25"/>
      <c r="GC952" s="25"/>
      <c r="GD952" s="25"/>
      <c r="GE952" s="25"/>
      <c r="GF952" s="25"/>
      <c r="GG952" s="25"/>
      <c r="GH952" s="25"/>
      <c r="GI952" s="25"/>
      <c r="GJ952" s="25"/>
      <c r="GK952" s="25"/>
      <c r="GL952" s="25"/>
      <c r="GM952" s="25"/>
      <c r="GN952" s="25"/>
      <c r="GO952" s="25"/>
      <c r="GP952" s="25"/>
      <c r="GQ952" s="25"/>
      <c r="GR952" s="25"/>
      <c r="GS952" s="25"/>
      <c r="GT952" s="25"/>
      <c r="GU952" s="25"/>
      <c r="GV952" s="25"/>
      <c r="GW952" s="25"/>
      <c r="GX952" s="25"/>
      <c r="GY952" s="25"/>
      <c r="GZ952" s="25"/>
      <c r="HA952" s="25"/>
      <c r="HB952" s="25"/>
      <c r="HC952" s="25"/>
      <c r="HD952" s="25"/>
      <c r="HE952" s="25"/>
      <c r="HF952" s="25"/>
      <c r="HG952" s="25"/>
      <c r="HH952" s="25"/>
      <c r="HI952" s="25"/>
      <c r="HJ952" s="25"/>
      <c r="HK952" s="25"/>
      <c r="HL952" s="25"/>
      <c r="HM952" s="25"/>
      <c r="HN952" s="25"/>
      <c r="HO952" s="25"/>
      <c r="HP952" s="25"/>
      <c r="HQ952" s="25"/>
      <c r="HR952" s="25"/>
      <c r="HS952" s="25"/>
      <c r="HT952" s="25"/>
      <c r="HU952" s="25"/>
      <c r="HV952" s="25"/>
      <c r="HW952" s="25"/>
      <c r="HX952" s="25"/>
      <c r="HY952" s="25"/>
      <c r="HZ952" s="25"/>
      <c r="IA952" s="25"/>
      <c r="IB952" s="25"/>
      <c r="IC952" s="25"/>
      <c r="ID952" s="25"/>
      <c r="IE952" s="25"/>
      <c r="IF952" s="25"/>
      <c r="IG952" s="25"/>
      <c r="IH952" s="25"/>
      <c r="II952" s="25"/>
      <c r="IJ952" s="25"/>
      <c r="IK952" s="25"/>
      <c r="IL952" s="25"/>
      <c r="IM952" s="25"/>
      <c r="IN952" s="25"/>
      <c r="IO952" s="25"/>
      <c r="IP952" s="25"/>
      <c r="IQ952" s="25"/>
      <c r="IR952" s="25"/>
      <c r="IS952" s="25"/>
      <c r="IT952" s="25"/>
      <c r="IU952" s="25"/>
      <c r="IV952" s="25"/>
      <c r="IW952" s="25"/>
      <c r="IX952" s="25"/>
      <c r="IY952" s="25"/>
      <c r="IZ952" s="25"/>
      <c r="JA952" s="25"/>
      <c r="JB952" s="25"/>
      <c r="JC952" s="25"/>
      <c r="JD952" s="25"/>
      <c r="JE952" s="25"/>
      <c r="JF952" s="25"/>
      <c r="JG952" s="25"/>
      <c r="JH952" s="25"/>
      <c r="JI952" s="25"/>
      <c r="JJ952" s="25"/>
      <c r="JK952" s="25"/>
      <c r="JL952" s="25"/>
      <c r="JM952" s="25"/>
      <c r="JN952" s="25"/>
      <c r="JO952" s="25"/>
      <c r="JP952" s="25"/>
      <c r="JQ952" s="25"/>
      <c r="JR952" s="25"/>
      <c r="JS952" s="25"/>
      <c r="JT952" s="25"/>
      <c r="JU952" s="25"/>
      <c r="JV952" s="25"/>
      <c r="JW952" s="25"/>
      <c r="JX952" s="25"/>
      <c r="JY952" s="25"/>
      <c r="JZ952" s="25"/>
      <c r="KA952" s="25"/>
      <c r="KB952" s="25"/>
      <c r="KC952" s="25"/>
      <c r="KD952" s="25"/>
      <c r="KE952" s="25"/>
      <c r="KF952" s="25"/>
      <c r="KG952" s="25"/>
      <c r="KH952" s="25"/>
      <c r="KI952" s="25"/>
      <c r="KJ952" s="25"/>
      <c r="KK952" s="25"/>
      <c r="KL952" s="25"/>
      <c r="KM952" s="25"/>
      <c r="KN952" s="25"/>
      <c r="KO952" s="25"/>
      <c r="KP952" s="25"/>
      <c r="KQ952" s="25"/>
      <c r="KR952" s="25"/>
      <c r="KS952" s="25"/>
      <c r="KT952" s="25"/>
      <c r="KU952" s="25"/>
      <c r="KV952" s="25"/>
      <c r="KW952" s="25"/>
      <c r="KX952" s="25"/>
      <c r="KY952" s="25"/>
      <c r="KZ952" s="25"/>
      <c r="LA952" s="25"/>
      <c r="LB952" s="25"/>
      <c r="LC952" s="25"/>
      <c r="LD952" s="25"/>
      <c r="LE952" s="25"/>
      <c r="LF952" s="25"/>
      <c r="LG952" s="25"/>
      <c r="LH952" s="25"/>
      <c r="LI952" s="25"/>
      <c r="LJ952" s="25"/>
      <c r="LK952" s="25"/>
      <c r="LL952" s="25"/>
      <c r="LM952" s="25"/>
      <c r="LN952" s="25"/>
      <c r="LO952" s="25"/>
      <c r="LP952" s="25"/>
      <c r="LQ952" s="25"/>
      <c r="LR952" s="25"/>
      <c r="LS952" s="25"/>
      <c r="LT952" s="25"/>
      <c r="LU952" s="25"/>
      <c r="LV952" s="25"/>
      <c r="LW952" s="25"/>
      <c r="LX952" s="25"/>
      <c r="LY952" s="25"/>
      <c r="LZ952" s="25"/>
      <c r="MA952" s="25"/>
      <c r="MB952" s="25"/>
      <c r="MC952" s="25"/>
      <c r="MD952" s="25"/>
      <c r="ME952" s="25"/>
      <c r="MF952" s="25"/>
      <c r="MG952" s="25"/>
      <c r="MH952" s="25"/>
      <c r="MI952" s="25"/>
      <c r="MJ952" s="25"/>
      <c r="MK952" s="25"/>
      <c r="ML952" s="25"/>
      <c r="MM952" s="25"/>
      <c r="MN952" s="25"/>
      <c r="MO952" s="25"/>
      <c r="MP952" s="25"/>
      <c r="MQ952" s="25"/>
      <c r="MR952" s="25"/>
      <c r="MS952" s="25"/>
      <c r="MT952" s="25"/>
      <c r="MU952" s="25"/>
      <c r="MV952" s="25"/>
      <c r="MW952" s="25"/>
      <c r="MX952" s="25"/>
      <c r="MY952" s="25"/>
      <c r="MZ952" s="25"/>
      <c r="NA952" s="25"/>
      <c r="NB952" s="25"/>
      <c r="NC952" s="25"/>
      <c r="ND952" s="25"/>
      <c r="NE952" s="25"/>
      <c r="NF952" s="25"/>
      <c r="NG952" s="25"/>
      <c r="NH952" s="25"/>
      <c r="NI952" s="25"/>
      <c r="NJ952" s="25"/>
      <c r="NK952" s="25"/>
      <c r="NL952" s="25"/>
      <c r="NM952" s="25"/>
      <c r="NN952" s="25"/>
      <c r="NO952" s="25"/>
      <c r="NP952" s="25"/>
      <c r="NQ952" s="25"/>
      <c r="NR952" s="25"/>
      <c r="NS952" s="25"/>
      <c r="NT952" s="25"/>
      <c r="NU952" s="25"/>
      <c r="NV952" s="25"/>
      <c r="NW952" s="25"/>
      <c r="NX952" s="25"/>
      <c r="NY952" s="25"/>
      <c r="NZ952" s="25"/>
      <c r="OA952" s="25"/>
      <c r="OB952" s="25"/>
      <c r="OC952" s="25"/>
      <c r="OD952" s="25"/>
      <c r="OE952" s="25"/>
      <c r="OF952" s="25"/>
      <c r="OG952" s="25"/>
      <c r="OH952" s="25"/>
      <c r="OI952" s="25"/>
      <c r="OJ952" s="25"/>
      <c r="OK952" s="25"/>
      <c r="OL952" s="25"/>
      <c r="OM952" s="25"/>
      <c r="ON952" s="25"/>
      <c r="OO952" s="25"/>
      <c r="OP952" s="25"/>
      <c r="OQ952" s="25"/>
      <c r="OR952" s="25"/>
      <c r="OS952" s="25"/>
      <c r="OT952" s="25"/>
      <c r="OU952" s="25"/>
      <c r="OV952" s="25"/>
      <c r="OW952" s="25"/>
      <c r="OX952" s="25"/>
      <c r="OY952" s="25"/>
      <c r="OZ952" s="25"/>
      <c r="PA952" s="25"/>
      <c r="PB952" s="25"/>
      <c r="PC952" s="25"/>
      <c r="PD952" s="25"/>
      <c r="PE952" s="25"/>
    </row>
    <row r="953" spans="1:42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  <c r="FZ953" s="25"/>
      <c r="GA953" s="25"/>
      <c r="GB953" s="25"/>
      <c r="GC953" s="25"/>
      <c r="GD953" s="25"/>
      <c r="GE953" s="25"/>
      <c r="GF953" s="25"/>
      <c r="GG953" s="25"/>
      <c r="GH953" s="25"/>
      <c r="GI953" s="25"/>
      <c r="GJ953" s="25"/>
      <c r="GK953" s="25"/>
      <c r="GL953" s="25"/>
      <c r="GM953" s="25"/>
      <c r="GN953" s="25"/>
      <c r="GO953" s="25"/>
      <c r="GP953" s="25"/>
      <c r="GQ953" s="25"/>
      <c r="GR953" s="25"/>
      <c r="GS953" s="25"/>
      <c r="GT953" s="25"/>
      <c r="GU953" s="25"/>
      <c r="GV953" s="25"/>
      <c r="GW953" s="25"/>
      <c r="GX953" s="25"/>
      <c r="GY953" s="25"/>
      <c r="GZ953" s="25"/>
      <c r="HA953" s="25"/>
      <c r="HB953" s="25"/>
      <c r="HC953" s="25"/>
      <c r="HD953" s="25"/>
      <c r="HE953" s="25"/>
      <c r="HF953" s="25"/>
      <c r="HG953" s="25"/>
      <c r="HH953" s="25"/>
      <c r="HI953" s="25"/>
      <c r="HJ953" s="25"/>
      <c r="HK953" s="25"/>
      <c r="HL953" s="25"/>
      <c r="HM953" s="25"/>
      <c r="HN953" s="25"/>
      <c r="HO953" s="25"/>
      <c r="HP953" s="25"/>
      <c r="HQ953" s="25"/>
      <c r="HR953" s="25"/>
      <c r="HS953" s="25"/>
      <c r="HT953" s="25"/>
      <c r="HU953" s="25"/>
      <c r="HV953" s="25"/>
      <c r="HW953" s="25"/>
      <c r="HX953" s="25"/>
      <c r="HY953" s="25"/>
      <c r="HZ953" s="25"/>
      <c r="IA953" s="25"/>
      <c r="IB953" s="25"/>
      <c r="IC953" s="25"/>
      <c r="ID953" s="25"/>
      <c r="IE953" s="25"/>
      <c r="IF953" s="25"/>
      <c r="IG953" s="25"/>
      <c r="IH953" s="25"/>
      <c r="II953" s="25"/>
      <c r="IJ953" s="25"/>
      <c r="IK953" s="25"/>
      <c r="IL953" s="25"/>
      <c r="IM953" s="25"/>
      <c r="IN953" s="25"/>
      <c r="IO953" s="25"/>
      <c r="IP953" s="25"/>
      <c r="IQ953" s="25"/>
      <c r="IR953" s="25"/>
      <c r="IS953" s="25"/>
      <c r="IT953" s="25"/>
      <c r="IU953" s="25"/>
      <c r="IV953" s="25"/>
      <c r="IW953" s="25"/>
      <c r="IX953" s="25"/>
      <c r="IY953" s="25"/>
      <c r="IZ953" s="25"/>
      <c r="JA953" s="25"/>
      <c r="JB953" s="25"/>
      <c r="JC953" s="25"/>
      <c r="JD953" s="25"/>
      <c r="JE953" s="25"/>
      <c r="JF953" s="25"/>
      <c r="JG953" s="25"/>
      <c r="JH953" s="25"/>
      <c r="JI953" s="25"/>
      <c r="JJ953" s="25"/>
      <c r="JK953" s="25"/>
      <c r="JL953" s="25"/>
      <c r="JM953" s="25"/>
      <c r="JN953" s="25"/>
      <c r="JO953" s="25"/>
      <c r="JP953" s="25"/>
      <c r="JQ953" s="25"/>
      <c r="JR953" s="25"/>
      <c r="JS953" s="25"/>
      <c r="JT953" s="25"/>
      <c r="JU953" s="25"/>
      <c r="JV953" s="25"/>
      <c r="JW953" s="25"/>
      <c r="JX953" s="25"/>
      <c r="JY953" s="25"/>
      <c r="JZ953" s="25"/>
      <c r="KA953" s="25"/>
      <c r="KB953" s="25"/>
      <c r="KC953" s="25"/>
      <c r="KD953" s="25"/>
      <c r="KE953" s="25"/>
      <c r="KF953" s="25"/>
      <c r="KG953" s="25"/>
      <c r="KH953" s="25"/>
      <c r="KI953" s="25"/>
      <c r="KJ953" s="25"/>
      <c r="KK953" s="25"/>
      <c r="KL953" s="25"/>
      <c r="KM953" s="25"/>
      <c r="KN953" s="25"/>
      <c r="KO953" s="25"/>
      <c r="KP953" s="25"/>
      <c r="KQ953" s="25"/>
      <c r="KR953" s="25"/>
      <c r="KS953" s="25"/>
      <c r="KT953" s="25"/>
      <c r="KU953" s="25"/>
      <c r="KV953" s="25"/>
      <c r="KW953" s="25"/>
      <c r="KX953" s="25"/>
      <c r="KY953" s="25"/>
      <c r="KZ953" s="25"/>
      <c r="LA953" s="25"/>
      <c r="LB953" s="25"/>
      <c r="LC953" s="25"/>
      <c r="LD953" s="25"/>
      <c r="LE953" s="25"/>
      <c r="LF953" s="25"/>
      <c r="LG953" s="25"/>
      <c r="LH953" s="25"/>
      <c r="LI953" s="25"/>
      <c r="LJ953" s="25"/>
      <c r="LK953" s="25"/>
      <c r="LL953" s="25"/>
      <c r="LM953" s="25"/>
      <c r="LN953" s="25"/>
      <c r="LO953" s="25"/>
      <c r="LP953" s="25"/>
      <c r="LQ953" s="25"/>
      <c r="LR953" s="25"/>
      <c r="LS953" s="25"/>
      <c r="LT953" s="25"/>
      <c r="LU953" s="25"/>
      <c r="LV953" s="25"/>
      <c r="LW953" s="25"/>
      <c r="LX953" s="25"/>
      <c r="LY953" s="25"/>
      <c r="LZ953" s="25"/>
      <c r="MA953" s="25"/>
      <c r="MB953" s="25"/>
      <c r="MC953" s="25"/>
      <c r="MD953" s="25"/>
      <c r="ME953" s="25"/>
      <c r="MF953" s="25"/>
      <c r="MG953" s="25"/>
      <c r="MH953" s="25"/>
      <c r="MI953" s="25"/>
      <c r="MJ953" s="25"/>
      <c r="MK953" s="25"/>
      <c r="ML953" s="25"/>
      <c r="MM953" s="25"/>
      <c r="MN953" s="25"/>
      <c r="MO953" s="25"/>
      <c r="MP953" s="25"/>
      <c r="MQ953" s="25"/>
      <c r="MR953" s="25"/>
      <c r="MS953" s="25"/>
      <c r="MT953" s="25"/>
      <c r="MU953" s="25"/>
      <c r="MV953" s="25"/>
      <c r="MW953" s="25"/>
      <c r="MX953" s="25"/>
      <c r="MY953" s="25"/>
      <c r="MZ953" s="25"/>
      <c r="NA953" s="25"/>
      <c r="NB953" s="25"/>
      <c r="NC953" s="25"/>
      <c r="ND953" s="25"/>
      <c r="NE953" s="25"/>
      <c r="NF953" s="25"/>
      <c r="NG953" s="25"/>
      <c r="NH953" s="25"/>
      <c r="NI953" s="25"/>
      <c r="NJ953" s="25"/>
      <c r="NK953" s="25"/>
      <c r="NL953" s="25"/>
      <c r="NM953" s="25"/>
      <c r="NN953" s="25"/>
      <c r="NO953" s="25"/>
      <c r="NP953" s="25"/>
      <c r="NQ953" s="25"/>
      <c r="NR953" s="25"/>
      <c r="NS953" s="25"/>
      <c r="NT953" s="25"/>
      <c r="NU953" s="25"/>
      <c r="NV953" s="25"/>
      <c r="NW953" s="25"/>
      <c r="NX953" s="25"/>
      <c r="NY953" s="25"/>
      <c r="NZ953" s="25"/>
      <c r="OA953" s="25"/>
      <c r="OB953" s="25"/>
      <c r="OC953" s="25"/>
      <c r="OD953" s="25"/>
      <c r="OE953" s="25"/>
      <c r="OF953" s="25"/>
      <c r="OG953" s="25"/>
      <c r="OH953" s="25"/>
      <c r="OI953" s="25"/>
      <c r="OJ953" s="25"/>
      <c r="OK953" s="25"/>
      <c r="OL953" s="25"/>
      <c r="OM953" s="25"/>
      <c r="ON953" s="25"/>
      <c r="OO953" s="25"/>
      <c r="OP953" s="25"/>
      <c r="OQ953" s="25"/>
      <c r="OR953" s="25"/>
      <c r="OS953" s="25"/>
      <c r="OT953" s="25"/>
      <c r="OU953" s="25"/>
      <c r="OV953" s="25"/>
      <c r="OW953" s="25"/>
      <c r="OX953" s="25"/>
      <c r="OY953" s="25"/>
      <c r="OZ953" s="25"/>
      <c r="PA953" s="25"/>
      <c r="PB953" s="25"/>
      <c r="PC953" s="25"/>
      <c r="PD953" s="25"/>
      <c r="PE953" s="25"/>
    </row>
    <row r="954" spans="1:42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  <c r="FZ954" s="25"/>
      <c r="GA954" s="25"/>
      <c r="GB954" s="25"/>
      <c r="GC954" s="25"/>
      <c r="GD954" s="25"/>
      <c r="GE954" s="25"/>
      <c r="GF954" s="25"/>
      <c r="GG954" s="25"/>
      <c r="GH954" s="25"/>
      <c r="GI954" s="25"/>
      <c r="GJ954" s="25"/>
      <c r="GK954" s="25"/>
      <c r="GL954" s="25"/>
      <c r="GM954" s="25"/>
      <c r="GN954" s="25"/>
      <c r="GO954" s="25"/>
      <c r="GP954" s="25"/>
      <c r="GQ954" s="25"/>
      <c r="GR954" s="25"/>
      <c r="GS954" s="25"/>
      <c r="GT954" s="25"/>
      <c r="GU954" s="25"/>
      <c r="GV954" s="25"/>
      <c r="GW954" s="25"/>
      <c r="GX954" s="25"/>
      <c r="GY954" s="25"/>
      <c r="GZ954" s="25"/>
      <c r="HA954" s="25"/>
      <c r="HB954" s="25"/>
      <c r="HC954" s="25"/>
      <c r="HD954" s="25"/>
      <c r="HE954" s="25"/>
      <c r="HF954" s="25"/>
      <c r="HG954" s="25"/>
      <c r="HH954" s="25"/>
      <c r="HI954" s="25"/>
      <c r="HJ954" s="25"/>
      <c r="HK954" s="25"/>
      <c r="HL954" s="25"/>
      <c r="HM954" s="25"/>
      <c r="HN954" s="25"/>
      <c r="HO954" s="25"/>
      <c r="HP954" s="25"/>
      <c r="HQ954" s="25"/>
      <c r="HR954" s="25"/>
      <c r="HS954" s="25"/>
      <c r="HT954" s="25"/>
      <c r="HU954" s="25"/>
      <c r="HV954" s="25"/>
      <c r="HW954" s="25"/>
      <c r="HX954" s="25"/>
      <c r="HY954" s="25"/>
      <c r="HZ954" s="25"/>
      <c r="IA954" s="25"/>
      <c r="IB954" s="25"/>
      <c r="IC954" s="25"/>
      <c r="ID954" s="25"/>
      <c r="IE954" s="25"/>
      <c r="IF954" s="25"/>
      <c r="IG954" s="25"/>
      <c r="IH954" s="25"/>
      <c r="II954" s="25"/>
      <c r="IJ954" s="25"/>
      <c r="IK954" s="25"/>
      <c r="IL954" s="25"/>
      <c r="IM954" s="25"/>
      <c r="IN954" s="25"/>
      <c r="IO954" s="25"/>
      <c r="IP954" s="25"/>
      <c r="IQ954" s="25"/>
      <c r="IR954" s="25"/>
      <c r="IS954" s="25"/>
      <c r="IT954" s="25"/>
      <c r="IU954" s="25"/>
      <c r="IV954" s="25"/>
      <c r="IW954" s="25"/>
      <c r="IX954" s="25"/>
      <c r="IY954" s="25"/>
      <c r="IZ954" s="25"/>
      <c r="JA954" s="25"/>
      <c r="JB954" s="25"/>
      <c r="JC954" s="25"/>
      <c r="JD954" s="25"/>
      <c r="JE954" s="25"/>
      <c r="JF954" s="25"/>
      <c r="JG954" s="25"/>
      <c r="JH954" s="25"/>
      <c r="JI954" s="25"/>
      <c r="JJ954" s="25"/>
      <c r="JK954" s="25"/>
      <c r="JL954" s="25"/>
      <c r="JM954" s="25"/>
      <c r="JN954" s="25"/>
      <c r="JO954" s="25"/>
      <c r="JP954" s="25"/>
      <c r="JQ954" s="25"/>
      <c r="JR954" s="25"/>
      <c r="JS954" s="25"/>
      <c r="JT954" s="25"/>
      <c r="JU954" s="25"/>
      <c r="JV954" s="25"/>
      <c r="JW954" s="25"/>
      <c r="JX954" s="25"/>
      <c r="JY954" s="25"/>
      <c r="JZ954" s="25"/>
      <c r="KA954" s="25"/>
      <c r="KB954" s="25"/>
      <c r="KC954" s="25"/>
      <c r="KD954" s="25"/>
      <c r="KE954" s="25"/>
      <c r="KF954" s="25"/>
      <c r="KG954" s="25"/>
      <c r="KH954" s="25"/>
      <c r="KI954" s="25"/>
      <c r="KJ954" s="25"/>
      <c r="KK954" s="25"/>
      <c r="KL954" s="25"/>
      <c r="KM954" s="25"/>
      <c r="KN954" s="25"/>
      <c r="KO954" s="25"/>
      <c r="KP954" s="25"/>
      <c r="KQ954" s="25"/>
      <c r="KR954" s="25"/>
      <c r="KS954" s="25"/>
      <c r="KT954" s="25"/>
      <c r="KU954" s="25"/>
      <c r="KV954" s="25"/>
      <c r="KW954" s="25"/>
      <c r="KX954" s="25"/>
      <c r="KY954" s="25"/>
      <c r="KZ954" s="25"/>
      <c r="LA954" s="25"/>
      <c r="LB954" s="25"/>
      <c r="LC954" s="25"/>
      <c r="LD954" s="25"/>
      <c r="LE954" s="25"/>
      <c r="LF954" s="25"/>
      <c r="LG954" s="25"/>
      <c r="LH954" s="25"/>
      <c r="LI954" s="25"/>
      <c r="LJ954" s="25"/>
      <c r="LK954" s="25"/>
      <c r="LL954" s="25"/>
      <c r="LM954" s="25"/>
      <c r="LN954" s="25"/>
      <c r="LO954" s="25"/>
      <c r="LP954" s="25"/>
      <c r="LQ954" s="25"/>
      <c r="LR954" s="25"/>
      <c r="LS954" s="25"/>
      <c r="LT954" s="25"/>
      <c r="LU954" s="25"/>
      <c r="LV954" s="25"/>
      <c r="LW954" s="25"/>
      <c r="LX954" s="25"/>
      <c r="LY954" s="25"/>
      <c r="LZ954" s="25"/>
      <c r="MA954" s="25"/>
      <c r="MB954" s="25"/>
      <c r="MC954" s="25"/>
      <c r="MD954" s="25"/>
      <c r="ME954" s="25"/>
      <c r="MF954" s="25"/>
      <c r="MG954" s="25"/>
      <c r="MH954" s="25"/>
      <c r="MI954" s="25"/>
      <c r="MJ954" s="25"/>
      <c r="MK954" s="25"/>
      <c r="ML954" s="25"/>
      <c r="MM954" s="25"/>
      <c r="MN954" s="25"/>
      <c r="MO954" s="25"/>
      <c r="MP954" s="25"/>
      <c r="MQ954" s="25"/>
      <c r="MR954" s="25"/>
      <c r="MS954" s="25"/>
      <c r="MT954" s="25"/>
      <c r="MU954" s="25"/>
      <c r="MV954" s="25"/>
      <c r="MW954" s="25"/>
      <c r="MX954" s="25"/>
      <c r="MY954" s="25"/>
      <c r="MZ954" s="25"/>
      <c r="NA954" s="25"/>
      <c r="NB954" s="25"/>
      <c r="NC954" s="25"/>
      <c r="ND954" s="25"/>
      <c r="NE954" s="25"/>
      <c r="NF954" s="25"/>
      <c r="NG954" s="25"/>
      <c r="NH954" s="25"/>
      <c r="NI954" s="25"/>
      <c r="NJ954" s="25"/>
      <c r="NK954" s="25"/>
      <c r="NL954" s="25"/>
      <c r="NM954" s="25"/>
      <c r="NN954" s="25"/>
      <c r="NO954" s="25"/>
      <c r="NP954" s="25"/>
      <c r="NQ954" s="25"/>
      <c r="NR954" s="25"/>
      <c r="NS954" s="25"/>
      <c r="NT954" s="25"/>
      <c r="NU954" s="25"/>
      <c r="NV954" s="25"/>
      <c r="NW954" s="25"/>
      <c r="NX954" s="25"/>
      <c r="NY954" s="25"/>
      <c r="NZ954" s="25"/>
      <c r="OA954" s="25"/>
      <c r="OB954" s="25"/>
      <c r="OC954" s="25"/>
      <c r="OD954" s="25"/>
      <c r="OE954" s="25"/>
      <c r="OF954" s="25"/>
      <c r="OG954" s="25"/>
      <c r="OH954" s="25"/>
      <c r="OI954" s="25"/>
      <c r="OJ954" s="25"/>
      <c r="OK954" s="25"/>
      <c r="OL954" s="25"/>
      <c r="OM954" s="25"/>
      <c r="ON954" s="25"/>
      <c r="OO954" s="25"/>
      <c r="OP954" s="25"/>
      <c r="OQ954" s="25"/>
      <c r="OR954" s="25"/>
      <c r="OS954" s="25"/>
      <c r="OT954" s="25"/>
      <c r="OU954" s="25"/>
      <c r="OV954" s="25"/>
      <c r="OW954" s="25"/>
      <c r="OX954" s="25"/>
      <c r="OY954" s="25"/>
      <c r="OZ954" s="25"/>
      <c r="PA954" s="25"/>
      <c r="PB954" s="25"/>
      <c r="PC954" s="25"/>
      <c r="PD954" s="25"/>
      <c r="PE954" s="25"/>
    </row>
    <row r="955" spans="1:42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  <c r="FL955" s="25"/>
      <c r="FM955" s="25"/>
      <c r="FN955" s="25"/>
      <c r="FO955" s="25"/>
      <c r="FP955" s="25"/>
      <c r="FQ955" s="25"/>
      <c r="FR955" s="25"/>
      <c r="FS955" s="25"/>
      <c r="FT955" s="25"/>
      <c r="FU955" s="25"/>
      <c r="FV955" s="25"/>
      <c r="FW955" s="25"/>
      <c r="FX955" s="25"/>
      <c r="FY955" s="25"/>
      <c r="FZ955" s="25"/>
      <c r="GA955" s="25"/>
      <c r="GB955" s="25"/>
      <c r="GC955" s="25"/>
      <c r="GD955" s="25"/>
      <c r="GE955" s="25"/>
      <c r="GF955" s="25"/>
      <c r="GG955" s="25"/>
      <c r="GH955" s="25"/>
      <c r="GI955" s="25"/>
      <c r="GJ955" s="25"/>
      <c r="GK955" s="25"/>
      <c r="GL955" s="25"/>
      <c r="GM955" s="25"/>
      <c r="GN955" s="25"/>
      <c r="GO955" s="25"/>
      <c r="GP955" s="25"/>
      <c r="GQ955" s="25"/>
      <c r="GR955" s="25"/>
      <c r="GS955" s="25"/>
      <c r="GT955" s="25"/>
      <c r="GU955" s="25"/>
      <c r="GV955" s="25"/>
      <c r="GW955" s="25"/>
      <c r="GX955" s="25"/>
      <c r="GY955" s="25"/>
      <c r="GZ955" s="25"/>
      <c r="HA955" s="25"/>
      <c r="HB955" s="25"/>
      <c r="HC955" s="25"/>
      <c r="HD955" s="25"/>
      <c r="HE955" s="25"/>
      <c r="HF955" s="25"/>
      <c r="HG955" s="25"/>
      <c r="HH955" s="25"/>
      <c r="HI955" s="25"/>
      <c r="HJ955" s="25"/>
      <c r="HK955" s="25"/>
      <c r="HL955" s="25"/>
      <c r="HM955" s="25"/>
      <c r="HN955" s="25"/>
      <c r="HO955" s="25"/>
      <c r="HP955" s="25"/>
      <c r="HQ955" s="25"/>
      <c r="HR955" s="25"/>
      <c r="HS955" s="25"/>
      <c r="HT955" s="25"/>
      <c r="HU955" s="25"/>
      <c r="HV955" s="25"/>
      <c r="HW955" s="25"/>
      <c r="HX955" s="25"/>
      <c r="HY955" s="25"/>
      <c r="HZ955" s="25"/>
      <c r="IA955" s="25"/>
      <c r="IB955" s="25"/>
      <c r="IC955" s="25"/>
      <c r="ID955" s="25"/>
      <c r="IE955" s="25"/>
      <c r="IF955" s="25"/>
      <c r="IG955" s="25"/>
      <c r="IH955" s="25"/>
      <c r="II955" s="25"/>
      <c r="IJ955" s="25"/>
      <c r="IK955" s="25"/>
      <c r="IL955" s="25"/>
      <c r="IM955" s="25"/>
      <c r="IN955" s="25"/>
      <c r="IO955" s="25"/>
      <c r="IP955" s="25"/>
      <c r="IQ955" s="25"/>
      <c r="IR955" s="25"/>
      <c r="IS955" s="25"/>
      <c r="IT955" s="25"/>
      <c r="IU955" s="25"/>
      <c r="IV955" s="25"/>
      <c r="IW955" s="25"/>
      <c r="IX955" s="25"/>
      <c r="IY955" s="25"/>
      <c r="IZ955" s="25"/>
      <c r="JA955" s="25"/>
      <c r="JB955" s="25"/>
      <c r="JC955" s="25"/>
      <c r="JD955" s="25"/>
      <c r="JE955" s="25"/>
      <c r="JF955" s="25"/>
      <c r="JG955" s="25"/>
      <c r="JH955" s="25"/>
      <c r="JI955" s="25"/>
      <c r="JJ955" s="25"/>
      <c r="JK955" s="25"/>
      <c r="JL955" s="25"/>
      <c r="JM955" s="25"/>
      <c r="JN955" s="25"/>
      <c r="JO955" s="25"/>
      <c r="JP955" s="25"/>
      <c r="JQ955" s="25"/>
      <c r="JR955" s="25"/>
      <c r="JS955" s="25"/>
      <c r="JT955" s="25"/>
      <c r="JU955" s="25"/>
      <c r="JV955" s="25"/>
      <c r="JW955" s="25"/>
      <c r="JX955" s="25"/>
      <c r="JY955" s="25"/>
      <c r="JZ955" s="25"/>
      <c r="KA955" s="25"/>
      <c r="KB955" s="25"/>
      <c r="KC955" s="25"/>
      <c r="KD955" s="25"/>
      <c r="KE955" s="25"/>
      <c r="KF955" s="25"/>
      <c r="KG955" s="25"/>
      <c r="KH955" s="25"/>
      <c r="KI955" s="25"/>
      <c r="KJ955" s="25"/>
      <c r="KK955" s="25"/>
      <c r="KL955" s="25"/>
      <c r="KM955" s="25"/>
      <c r="KN955" s="25"/>
      <c r="KO955" s="25"/>
      <c r="KP955" s="25"/>
      <c r="KQ955" s="25"/>
      <c r="KR955" s="25"/>
      <c r="KS955" s="25"/>
      <c r="KT955" s="25"/>
      <c r="KU955" s="25"/>
      <c r="KV955" s="25"/>
      <c r="KW955" s="25"/>
      <c r="KX955" s="25"/>
      <c r="KY955" s="25"/>
      <c r="KZ955" s="25"/>
      <c r="LA955" s="25"/>
      <c r="LB955" s="25"/>
      <c r="LC955" s="25"/>
      <c r="LD955" s="25"/>
      <c r="LE955" s="25"/>
      <c r="LF955" s="25"/>
      <c r="LG955" s="25"/>
      <c r="LH955" s="25"/>
      <c r="LI955" s="25"/>
      <c r="LJ955" s="25"/>
      <c r="LK955" s="25"/>
      <c r="LL955" s="25"/>
      <c r="LM955" s="25"/>
      <c r="LN955" s="25"/>
      <c r="LO955" s="25"/>
      <c r="LP955" s="25"/>
      <c r="LQ955" s="25"/>
      <c r="LR955" s="25"/>
      <c r="LS955" s="25"/>
      <c r="LT955" s="25"/>
      <c r="LU955" s="25"/>
      <c r="LV955" s="25"/>
      <c r="LW955" s="25"/>
      <c r="LX955" s="25"/>
      <c r="LY955" s="25"/>
      <c r="LZ955" s="25"/>
      <c r="MA955" s="25"/>
      <c r="MB955" s="25"/>
      <c r="MC955" s="25"/>
      <c r="MD955" s="25"/>
      <c r="ME955" s="25"/>
      <c r="MF955" s="25"/>
      <c r="MG955" s="25"/>
      <c r="MH955" s="25"/>
      <c r="MI955" s="25"/>
      <c r="MJ955" s="25"/>
      <c r="MK955" s="25"/>
      <c r="ML955" s="25"/>
      <c r="MM955" s="25"/>
      <c r="MN955" s="25"/>
      <c r="MO955" s="25"/>
      <c r="MP955" s="25"/>
      <c r="MQ955" s="25"/>
      <c r="MR955" s="25"/>
      <c r="MS955" s="25"/>
      <c r="MT955" s="25"/>
      <c r="MU955" s="25"/>
      <c r="MV955" s="25"/>
      <c r="MW955" s="25"/>
      <c r="MX955" s="25"/>
      <c r="MY955" s="25"/>
      <c r="MZ955" s="25"/>
      <c r="NA955" s="25"/>
      <c r="NB955" s="25"/>
      <c r="NC955" s="25"/>
      <c r="ND955" s="25"/>
      <c r="NE955" s="25"/>
      <c r="NF955" s="25"/>
      <c r="NG955" s="25"/>
      <c r="NH955" s="25"/>
      <c r="NI955" s="25"/>
      <c r="NJ955" s="25"/>
      <c r="NK955" s="25"/>
      <c r="NL955" s="25"/>
      <c r="NM955" s="25"/>
      <c r="NN955" s="25"/>
      <c r="NO955" s="25"/>
      <c r="NP955" s="25"/>
      <c r="NQ955" s="25"/>
      <c r="NR955" s="25"/>
      <c r="NS955" s="25"/>
      <c r="NT955" s="25"/>
      <c r="NU955" s="25"/>
      <c r="NV955" s="25"/>
      <c r="NW955" s="25"/>
      <c r="NX955" s="25"/>
      <c r="NY955" s="25"/>
      <c r="NZ955" s="25"/>
      <c r="OA955" s="25"/>
      <c r="OB955" s="25"/>
      <c r="OC955" s="25"/>
      <c r="OD955" s="25"/>
      <c r="OE955" s="25"/>
      <c r="OF955" s="25"/>
      <c r="OG955" s="25"/>
      <c r="OH955" s="25"/>
      <c r="OI955" s="25"/>
      <c r="OJ955" s="25"/>
      <c r="OK955" s="25"/>
      <c r="OL955" s="25"/>
      <c r="OM955" s="25"/>
      <c r="ON955" s="25"/>
      <c r="OO955" s="25"/>
      <c r="OP955" s="25"/>
      <c r="OQ955" s="25"/>
      <c r="OR955" s="25"/>
      <c r="OS955" s="25"/>
      <c r="OT955" s="25"/>
      <c r="OU955" s="25"/>
      <c r="OV955" s="25"/>
      <c r="OW955" s="25"/>
      <c r="OX955" s="25"/>
      <c r="OY955" s="25"/>
      <c r="OZ955" s="25"/>
      <c r="PA955" s="25"/>
      <c r="PB955" s="25"/>
      <c r="PC955" s="25"/>
      <c r="PD955" s="25"/>
      <c r="PE955" s="25"/>
    </row>
    <row r="956" spans="1:42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  <c r="HL956" s="25"/>
      <c r="HM956" s="25"/>
      <c r="HN956" s="25"/>
      <c r="HO956" s="25"/>
      <c r="HP956" s="25"/>
      <c r="HQ956" s="25"/>
      <c r="HR956" s="25"/>
      <c r="HS956" s="25"/>
      <c r="HT956" s="25"/>
      <c r="HU956" s="25"/>
      <c r="HV956" s="25"/>
      <c r="HW956" s="25"/>
      <c r="HX956" s="25"/>
      <c r="HY956" s="25"/>
      <c r="HZ956" s="25"/>
      <c r="IA956" s="25"/>
      <c r="IB956" s="25"/>
      <c r="IC956" s="25"/>
      <c r="ID956" s="25"/>
      <c r="IE956" s="25"/>
      <c r="IF956" s="25"/>
      <c r="IG956" s="25"/>
      <c r="IH956" s="25"/>
      <c r="II956" s="25"/>
      <c r="IJ956" s="25"/>
      <c r="IK956" s="25"/>
      <c r="IL956" s="25"/>
      <c r="IM956" s="25"/>
      <c r="IN956" s="25"/>
      <c r="IO956" s="25"/>
      <c r="IP956" s="25"/>
      <c r="IQ956" s="25"/>
      <c r="IR956" s="25"/>
      <c r="IS956" s="25"/>
      <c r="IT956" s="25"/>
      <c r="IU956" s="25"/>
      <c r="IV956" s="25"/>
      <c r="IW956" s="25"/>
      <c r="IX956" s="25"/>
      <c r="IY956" s="25"/>
      <c r="IZ956" s="25"/>
      <c r="JA956" s="25"/>
      <c r="JB956" s="25"/>
      <c r="JC956" s="25"/>
      <c r="JD956" s="25"/>
      <c r="JE956" s="25"/>
      <c r="JF956" s="25"/>
      <c r="JG956" s="25"/>
      <c r="JH956" s="25"/>
      <c r="JI956" s="25"/>
      <c r="JJ956" s="25"/>
      <c r="JK956" s="25"/>
      <c r="JL956" s="25"/>
      <c r="JM956" s="25"/>
      <c r="JN956" s="25"/>
      <c r="JO956" s="25"/>
      <c r="JP956" s="25"/>
      <c r="JQ956" s="25"/>
      <c r="JR956" s="25"/>
      <c r="JS956" s="25"/>
      <c r="JT956" s="25"/>
      <c r="JU956" s="25"/>
      <c r="JV956" s="25"/>
      <c r="JW956" s="25"/>
      <c r="JX956" s="25"/>
      <c r="JY956" s="25"/>
      <c r="JZ956" s="25"/>
      <c r="KA956" s="25"/>
      <c r="KB956" s="25"/>
      <c r="KC956" s="25"/>
      <c r="KD956" s="25"/>
      <c r="KE956" s="25"/>
      <c r="KF956" s="25"/>
      <c r="KG956" s="25"/>
      <c r="KH956" s="25"/>
      <c r="KI956" s="25"/>
      <c r="KJ956" s="25"/>
      <c r="KK956" s="25"/>
      <c r="KL956" s="25"/>
      <c r="KM956" s="25"/>
      <c r="KN956" s="25"/>
      <c r="KO956" s="25"/>
      <c r="KP956" s="25"/>
      <c r="KQ956" s="25"/>
      <c r="KR956" s="25"/>
      <c r="KS956" s="25"/>
      <c r="KT956" s="25"/>
      <c r="KU956" s="25"/>
      <c r="KV956" s="25"/>
      <c r="KW956" s="25"/>
      <c r="KX956" s="25"/>
      <c r="KY956" s="25"/>
      <c r="KZ956" s="25"/>
      <c r="LA956" s="25"/>
      <c r="LB956" s="25"/>
      <c r="LC956" s="25"/>
      <c r="LD956" s="25"/>
      <c r="LE956" s="25"/>
      <c r="LF956" s="25"/>
      <c r="LG956" s="25"/>
      <c r="LH956" s="25"/>
      <c r="LI956" s="25"/>
      <c r="LJ956" s="25"/>
      <c r="LK956" s="25"/>
      <c r="LL956" s="25"/>
      <c r="LM956" s="25"/>
      <c r="LN956" s="25"/>
      <c r="LO956" s="25"/>
      <c r="LP956" s="25"/>
      <c r="LQ956" s="25"/>
      <c r="LR956" s="25"/>
      <c r="LS956" s="25"/>
      <c r="LT956" s="25"/>
      <c r="LU956" s="25"/>
      <c r="LV956" s="25"/>
      <c r="LW956" s="25"/>
      <c r="LX956" s="25"/>
      <c r="LY956" s="25"/>
      <c r="LZ956" s="25"/>
      <c r="MA956" s="25"/>
      <c r="MB956" s="25"/>
      <c r="MC956" s="25"/>
      <c r="MD956" s="25"/>
      <c r="ME956" s="25"/>
      <c r="MF956" s="25"/>
      <c r="MG956" s="25"/>
      <c r="MH956" s="25"/>
      <c r="MI956" s="25"/>
      <c r="MJ956" s="25"/>
      <c r="MK956" s="25"/>
      <c r="ML956" s="25"/>
      <c r="MM956" s="25"/>
      <c r="MN956" s="25"/>
      <c r="MO956" s="25"/>
      <c r="MP956" s="25"/>
      <c r="MQ956" s="25"/>
      <c r="MR956" s="25"/>
      <c r="MS956" s="25"/>
      <c r="MT956" s="25"/>
      <c r="MU956" s="25"/>
      <c r="MV956" s="25"/>
      <c r="MW956" s="25"/>
      <c r="MX956" s="25"/>
      <c r="MY956" s="25"/>
      <c r="MZ956" s="25"/>
      <c r="NA956" s="25"/>
      <c r="NB956" s="25"/>
      <c r="NC956" s="25"/>
      <c r="ND956" s="25"/>
      <c r="NE956" s="25"/>
      <c r="NF956" s="25"/>
      <c r="NG956" s="25"/>
      <c r="NH956" s="25"/>
      <c r="NI956" s="25"/>
      <c r="NJ956" s="25"/>
      <c r="NK956" s="25"/>
      <c r="NL956" s="25"/>
      <c r="NM956" s="25"/>
      <c r="NN956" s="25"/>
      <c r="NO956" s="25"/>
      <c r="NP956" s="25"/>
      <c r="NQ956" s="25"/>
      <c r="NR956" s="25"/>
      <c r="NS956" s="25"/>
      <c r="NT956" s="25"/>
      <c r="NU956" s="25"/>
      <c r="NV956" s="25"/>
      <c r="NW956" s="25"/>
      <c r="NX956" s="25"/>
      <c r="NY956" s="25"/>
      <c r="NZ956" s="25"/>
      <c r="OA956" s="25"/>
      <c r="OB956" s="25"/>
      <c r="OC956" s="25"/>
      <c r="OD956" s="25"/>
      <c r="OE956" s="25"/>
      <c r="OF956" s="25"/>
      <c r="OG956" s="25"/>
      <c r="OH956" s="25"/>
      <c r="OI956" s="25"/>
      <c r="OJ956" s="25"/>
      <c r="OK956" s="25"/>
      <c r="OL956" s="25"/>
      <c r="OM956" s="25"/>
      <c r="ON956" s="25"/>
      <c r="OO956" s="25"/>
      <c r="OP956" s="25"/>
      <c r="OQ956" s="25"/>
      <c r="OR956" s="25"/>
      <c r="OS956" s="25"/>
      <c r="OT956" s="25"/>
      <c r="OU956" s="25"/>
      <c r="OV956" s="25"/>
      <c r="OW956" s="25"/>
      <c r="OX956" s="25"/>
      <c r="OY956" s="25"/>
      <c r="OZ956" s="25"/>
      <c r="PA956" s="25"/>
      <c r="PB956" s="25"/>
      <c r="PC956" s="25"/>
      <c r="PD956" s="25"/>
      <c r="PE956" s="25"/>
    </row>
    <row r="957" spans="1:42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  <c r="FL957" s="25"/>
      <c r="FM957" s="25"/>
      <c r="FN957" s="25"/>
      <c r="FO957" s="25"/>
      <c r="FP957" s="25"/>
      <c r="FQ957" s="25"/>
      <c r="FR957" s="25"/>
      <c r="FS957" s="25"/>
      <c r="FT957" s="25"/>
      <c r="FU957" s="25"/>
      <c r="FV957" s="25"/>
      <c r="FW957" s="25"/>
      <c r="FX957" s="25"/>
      <c r="FY957" s="25"/>
      <c r="FZ957" s="25"/>
      <c r="GA957" s="25"/>
      <c r="GB957" s="25"/>
      <c r="GC957" s="25"/>
      <c r="GD957" s="25"/>
      <c r="GE957" s="25"/>
      <c r="GF957" s="25"/>
      <c r="GG957" s="25"/>
      <c r="GH957" s="25"/>
      <c r="GI957" s="25"/>
      <c r="GJ957" s="25"/>
      <c r="GK957" s="25"/>
      <c r="GL957" s="25"/>
      <c r="GM957" s="25"/>
      <c r="GN957" s="25"/>
      <c r="GO957" s="25"/>
      <c r="GP957" s="25"/>
      <c r="GQ957" s="25"/>
      <c r="GR957" s="25"/>
      <c r="GS957" s="25"/>
      <c r="GT957" s="25"/>
      <c r="GU957" s="25"/>
      <c r="GV957" s="25"/>
      <c r="GW957" s="25"/>
      <c r="GX957" s="25"/>
      <c r="GY957" s="25"/>
      <c r="GZ957" s="25"/>
      <c r="HA957" s="25"/>
      <c r="HB957" s="25"/>
      <c r="HC957" s="25"/>
      <c r="HD957" s="25"/>
      <c r="HE957" s="25"/>
      <c r="HF957" s="25"/>
      <c r="HG957" s="25"/>
      <c r="HH957" s="25"/>
      <c r="HI957" s="25"/>
      <c r="HJ957" s="25"/>
      <c r="HK957" s="25"/>
      <c r="HL957" s="25"/>
      <c r="HM957" s="25"/>
      <c r="HN957" s="25"/>
      <c r="HO957" s="25"/>
      <c r="HP957" s="25"/>
      <c r="HQ957" s="25"/>
      <c r="HR957" s="25"/>
      <c r="HS957" s="25"/>
      <c r="HT957" s="25"/>
      <c r="HU957" s="25"/>
      <c r="HV957" s="25"/>
      <c r="HW957" s="25"/>
      <c r="HX957" s="25"/>
      <c r="HY957" s="25"/>
      <c r="HZ957" s="25"/>
      <c r="IA957" s="25"/>
      <c r="IB957" s="25"/>
      <c r="IC957" s="25"/>
      <c r="ID957" s="25"/>
      <c r="IE957" s="25"/>
      <c r="IF957" s="25"/>
      <c r="IG957" s="25"/>
      <c r="IH957" s="25"/>
      <c r="II957" s="25"/>
      <c r="IJ957" s="25"/>
      <c r="IK957" s="25"/>
      <c r="IL957" s="25"/>
      <c r="IM957" s="25"/>
      <c r="IN957" s="25"/>
      <c r="IO957" s="25"/>
      <c r="IP957" s="25"/>
      <c r="IQ957" s="25"/>
      <c r="IR957" s="25"/>
      <c r="IS957" s="25"/>
      <c r="IT957" s="25"/>
      <c r="IU957" s="25"/>
      <c r="IV957" s="25"/>
      <c r="IW957" s="25"/>
      <c r="IX957" s="25"/>
      <c r="IY957" s="25"/>
      <c r="IZ957" s="25"/>
      <c r="JA957" s="25"/>
      <c r="JB957" s="25"/>
      <c r="JC957" s="25"/>
      <c r="JD957" s="25"/>
      <c r="JE957" s="25"/>
      <c r="JF957" s="25"/>
      <c r="JG957" s="25"/>
      <c r="JH957" s="25"/>
      <c r="JI957" s="25"/>
      <c r="JJ957" s="25"/>
      <c r="JK957" s="25"/>
      <c r="JL957" s="25"/>
      <c r="JM957" s="25"/>
      <c r="JN957" s="25"/>
      <c r="JO957" s="25"/>
      <c r="JP957" s="25"/>
      <c r="JQ957" s="25"/>
      <c r="JR957" s="25"/>
      <c r="JS957" s="25"/>
      <c r="JT957" s="25"/>
      <c r="JU957" s="25"/>
      <c r="JV957" s="25"/>
      <c r="JW957" s="25"/>
      <c r="JX957" s="25"/>
      <c r="JY957" s="25"/>
      <c r="JZ957" s="25"/>
      <c r="KA957" s="25"/>
      <c r="KB957" s="25"/>
      <c r="KC957" s="25"/>
      <c r="KD957" s="25"/>
      <c r="KE957" s="25"/>
      <c r="KF957" s="25"/>
      <c r="KG957" s="25"/>
      <c r="KH957" s="25"/>
      <c r="KI957" s="25"/>
      <c r="KJ957" s="25"/>
      <c r="KK957" s="25"/>
      <c r="KL957" s="25"/>
      <c r="KM957" s="25"/>
      <c r="KN957" s="25"/>
      <c r="KO957" s="25"/>
      <c r="KP957" s="25"/>
      <c r="KQ957" s="25"/>
      <c r="KR957" s="25"/>
      <c r="KS957" s="25"/>
      <c r="KT957" s="25"/>
      <c r="KU957" s="25"/>
      <c r="KV957" s="25"/>
      <c r="KW957" s="25"/>
      <c r="KX957" s="25"/>
      <c r="KY957" s="25"/>
      <c r="KZ957" s="25"/>
      <c r="LA957" s="25"/>
      <c r="LB957" s="25"/>
      <c r="LC957" s="25"/>
      <c r="LD957" s="25"/>
      <c r="LE957" s="25"/>
      <c r="LF957" s="25"/>
      <c r="LG957" s="25"/>
      <c r="LH957" s="25"/>
      <c r="LI957" s="25"/>
      <c r="LJ957" s="25"/>
      <c r="LK957" s="25"/>
      <c r="LL957" s="25"/>
      <c r="LM957" s="25"/>
      <c r="LN957" s="25"/>
      <c r="LO957" s="25"/>
      <c r="LP957" s="25"/>
      <c r="LQ957" s="25"/>
      <c r="LR957" s="25"/>
      <c r="LS957" s="25"/>
      <c r="LT957" s="25"/>
      <c r="LU957" s="25"/>
      <c r="LV957" s="25"/>
      <c r="LW957" s="25"/>
      <c r="LX957" s="25"/>
      <c r="LY957" s="25"/>
      <c r="LZ957" s="25"/>
      <c r="MA957" s="25"/>
      <c r="MB957" s="25"/>
      <c r="MC957" s="25"/>
      <c r="MD957" s="25"/>
      <c r="ME957" s="25"/>
      <c r="MF957" s="25"/>
      <c r="MG957" s="25"/>
      <c r="MH957" s="25"/>
      <c r="MI957" s="25"/>
      <c r="MJ957" s="25"/>
      <c r="MK957" s="25"/>
      <c r="ML957" s="25"/>
      <c r="MM957" s="25"/>
      <c r="MN957" s="25"/>
      <c r="MO957" s="25"/>
      <c r="MP957" s="25"/>
      <c r="MQ957" s="25"/>
      <c r="MR957" s="25"/>
      <c r="MS957" s="25"/>
      <c r="MT957" s="25"/>
      <c r="MU957" s="25"/>
      <c r="MV957" s="25"/>
      <c r="MW957" s="25"/>
      <c r="MX957" s="25"/>
      <c r="MY957" s="25"/>
      <c r="MZ957" s="25"/>
      <c r="NA957" s="25"/>
      <c r="NB957" s="25"/>
      <c r="NC957" s="25"/>
      <c r="ND957" s="25"/>
      <c r="NE957" s="25"/>
      <c r="NF957" s="25"/>
      <c r="NG957" s="25"/>
      <c r="NH957" s="25"/>
      <c r="NI957" s="25"/>
      <c r="NJ957" s="25"/>
      <c r="NK957" s="25"/>
      <c r="NL957" s="25"/>
      <c r="NM957" s="25"/>
      <c r="NN957" s="25"/>
      <c r="NO957" s="25"/>
      <c r="NP957" s="25"/>
      <c r="NQ957" s="25"/>
      <c r="NR957" s="25"/>
      <c r="NS957" s="25"/>
      <c r="NT957" s="25"/>
      <c r="NU957" s="25"/>
      <c r="NV957" s="25"/>
      <c r="NW957" s="25"/>
      <c r="NX957" s="25"/>
      <c r="NY957" s="25"/>
      <c r="NZ957" s="25"/>
      <c r="OA957" s="25"/>
      <c r="OB957" s="25"/>
      <c r="OC957" s="25"/>
      <c r="OD957" s="25"/>
      <c r="OE957" s="25"/>
      <c r="OF957" s="25"/>
      <c r="OG957" s="25"/>
      <c r="OH957" s="25"/>
      <c r="OI957" s="25"/>
      <c r="OJ957" s="25"/>
      <c r="OK957" s="25"/>
      <c r="OL957" s="25"/>
      <c r="OM957" s="25"/>
      <c r="ON957" s="25"/>
      <c r="OO957" s="25"/>
      <c r="OP957" s="25"/>
      <c r="OQ957" s="25"/>
      <c r="OR957" s="25"/>
      <c r="OS957" s="25"/>
      <c r="OT957" s="25"/>
      <c r="OU957" s="25"/>
      <c r="OV957" s="25"/>
      <c r="OW957" s="25"/>
      <c r="OX957" s="25"/>
      <c r="OY957" s="25"/>
      <c r="OZ957" s="25"/>
      <c r="PA957" s="25"/>
      <c r="PB957" s="25"/>
      <c r="PC957" s="25"/>
      <c r="PD957" s="25"/>
      <c r="PE957" s="25"/>
    </row>
    <row r="958" spans="1:42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  <c r="HL958" s="25"/>
      <c r="HM958" s="25"/>
      <c r="HN958" s="25"/>
      <c r="HO958" s="25"/>
      <c r="HP958" s="25"/>
      <c r="HQ958" s="25"/>
      <c r="HR958" s="25"/>
      <c r="HS958" s="25"/>
      <c r="HT958" s="25"/>
      <c r="HU958" s="25"/>
      <c r="HV958" s="25"/>
      <c r="HW958" s="25"/>
      <c r="HX958" s="25"/>
      <c r="HY958" s="25"/>
      <c r="HZ958" s="25"/>
      <c r="IA958" s="25"/>
      <c r="IB958" s="25"/>
      <c r="IC958" s="25"/>
      <c r="ID958" s="25"/>
      <c r="IE958" s="25"/>
      <c r="IF958" s="25"/>
      <c r="IG958" s="25"/>
      <c r="IH958" s="25"/>
      <c r="II958" s="25"/>
      <c r="IJ958" s="25"/>
      <c r="IK958" s="25"/>
      <c r="IL958" s="25"/>
      <c r="IM958" s="25"/>
      <c r="IN958" s="25"/>
      <c r="IO958" s="25"/>
      <c r="IP958" s="25"/>
      <c r="IQ958" s="25"/>
      <c r="IR958" s="25"/>
      <c r="IS958" s="25"/>
      <c r="IT958" s="25"/>
      <c r="IU958" s="25"/>
      <c r="IV958" s="25"/>
      <c r="IW958" s="25"/>
      <c r="IX958" s="25"/>
      <c r="IY958" s="25"/>
      <c r="IZ958" s="25"/>
      <c r="JA958" s="25"/>
      <c r="JB958" s="25"/>
      <c r="JC958" s="25"/>
      <c r="JD958" s="25"/>
      <c r="JE958" s="25"/>
      <c r="JF958" s="25"/>
      <c r="JG958" s="25"/>
      <c r="JH958" s="25"/>
      <c r="JI958" s="25"/>
      <c r="JJ958" s="25"/>
      <c r="JK958" s="25"/>
      <c r="JL958" s="25"/>
      <c r="JM958" s="25"/>
      <c r="JN958" s="25"/>
      <c r="JO958" s="25"/>
      <c r="JP958" s="25"/>
      <c r="JQ958" s="25"/>
      <c r="JR958" s="25"/>
      <c r="JS958" s="25"/>
      <c r="JT958" s="25"/>
      <c r="JU958" s="25"/>
      <c r="JV958" s="25"/>
      <c r="JW958" s="25"/>
      <c r="JX958" s="25"/>
      <c r="JY958" s="25"/>
      <c r="JZ958" s="25"/>
      <c r="KA958" s="25"/>
      <c r="KB958" s="25"/>
      <c r="KC958" s="25"/>
      <c r="KD958" s="25"/>
      <c r="KE958" s="25"/>
      <c r="KF958" s="25"/>
      <c r="KG958" s="25"/>
      <c r="KH958" s="25"/>
      <c r="KI958" s="25"/>
      <c r="KJ958" s="25"/>
      <c r="KK958" s="25"/>
      <c r="KL958" s="25"/>
      <c r="KM958" s="25"/>
      <c r="KN958" s="25"/>
      <c r="KO958" s="25"/>
      <c r="KP958" s="25"/>
      <c r="KQ958" s="25"/>
      <c r="KR958" s="25"/>
      <c r="KS958" s="25"/>
      <c r="KT958" s="25"/>
      <c r="KU958" s="25"/>
      <c r="KV958" s="25"/>
      <c r="KW958" s="25"/>
      <c r="KX958" s="25"/>
      <c r="KY958" s="25"/>
      <c r="KZ958" s="25"/>
      <c r="LA958" s="25"/>
      <c r="LB958" s="25"/>
      <c r="LC958" s="25"/>
      <c r="LD958" s="25"/>
      <c r="LE958" s="25"/>
      <c r="LF958" s="25"/>
      <c r="LG958" s="25"/>
      <c r="LH958" s="25"/>
      <c r="LI958" s="25"/>
      <c r="LJ958" s="25"/>
      <c r="LK958" s="25"/>
      <c r="LL958" s="25"/>
      <c r="LM958" s="25"/>
      <c r="LN958" s="25"/>
      <c r="LO958" s="25"/>
      <c r="LP958" s="25"/>
      <c r="LQ958" s="25"/>
      <c r="LR958" s="25"/>
      <c r="LS958" s="25"/>
      <c r="LT958" s="25"/>
      <c r="LU958" s="25"/>
      <c r="LV958" s="25"/>
      <c r="LW958" s="25"/>
      <c r="LX958" s="25"/>
      <c r="LY958" s="25"/>
      <c r="LZ958" s="25"/>
      <c r="MA958" s="25"/>
      <c r="MB958" s="25"/>
      <c r="MC958" s="25"/>
      <c r="MD958" s="25"/>
      <c r="ME958" s="25"/>
      <c r="MF958" s="25"/>
      <c r="MG958" s="25"/>
      <c r="MH958" s="25"/>
      <c r="MI958" s="25"/>
      <c r="MJ958" s="25"/>
      <c r="MK958" s="25"/>
      <c r="ML958" s="25"/>
      <c r="MM958" s="25"/>
      <c r="MN958" s="25"/>
      <c r="MO958" s="25"/>
      <c r="MP958" s="25"/>
      <c r="MQ958" s="25"/>
      <c r="MR958" s="25"/>
      <c r="MS958" s="25"/>
      <c r="MT958" s="25"/>
      <c r="MU958" s="25"/>
      <c r="MV958" s="25"/>
      <c r="MW958" s="25"/>
      <c r="MX958" s="25"/>
      <c r="MY958" s="25"/>
      <c r="MZ958" s="25"/>
      <c r="NA958" s="25"/>
      <c r="NB958" s="25"/>
      <c r="NC958" s="25"/>
      <c r="ND958" s="25"/>
      <c r="NE958" s="25"/>
      <c r="NF958" s="25"/>
      <c r="NG958" s="25"/>
      <c r="NH958" s="25"/>
      <c r="NI958" s="25"/>
      <c r="NJ958" s="25"/>
      <c r="NK958" s="25"/>
      <c r="NL958" s="25"/>
      <c r="NM958" s="25"/>
      <c r="NN958" s="25"/>
      <c r="NO958" s="25"/>
      <c r="NP958" s="25"/>
      <c r="NQ958" s="25"/>
      <c r="NR958" s="25"/>
      <c r="NS958" s="25"/>
      <c r="NT958" s="25"/>
      <c r="NU958" s="25"/>
      <c r="NV958" s="25"/>
      <c r="NW958" s="25"/>
      <c r="NX958" s="25"/>
      <c r="NY958" s="25"/>
      <c r="NZ958" s="25"/>
      <c r="OA958" s="25"/>
      <c r="OB958" s="25"/>
      <c r="OC958" s="25"/>
      <c r="OD958" s="25"/>
      <c r="OE958" s="25"/>
      <c r="OF958" s="25"/>
      <c r="OG958" s="25"/>
      <c r="OH958" s="25"/>
      <c r="OI958" s="25"/>
      <c r="OJ958" s="25"/>
      <c r="OK958" s="25"/>
      <c r="OL958" s="25"/>
      <c r="OM958" s="25"/>
      <c r="ON958" s="25"/>
      <c r="OO958" s="25"/>
      <c r="OP958" s="25"/>
      <c r="OQ958" s="25"/>
      <c r="OR958" s="25"/>
      <c r="OS958" s="25"/>
      <c r="OT958" s="25"/>
      <c r="OU958" s="25"/>
      <c r="OV958" s="25"/>
      <c r="OW958" s="25"/>
      <c r="OX958" s="25"/>
      <c r="OY958" s="25"/>
      <c r="OZ958" s="25"/>
      <c r="PA958" s="25"/>
      <c r="PB958" s="25"/>
      <c r="PC958" s="25"/>
      <c r="PD958" s="25"/>
      <c r="PE958" s="25"/>
    </row>
    <row r="959" spans="1:42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  <c r="FL959" s="25"/>
      <c r="FM959" s="25"/>
      <c r="FN959" s="25"/>
      <c r="FO959" s="25"/>
      <c r="FP959" s="25"/>
      <c r="FQ959" s="25"/>
      <c r="FR959" s="25"/>
      <c r="FS959" s="25"/>
      <c r="FT959" s="25"/>
      <c r="FU959" s="25"/>
      <c r="FV959" s="25"/>
      <c r="FW959" s="25"/>
      <c r="FX959" s="25"/>
      <c r="FY959" s="25"/>
      <c r="FZ959" s="25"/>
      <c r="GA959" s="25"/>
      <c r="GB959" s="25"/>
      <c r="GC959" s="25"/>
      <c r="GD959" s="25"/>
      <c r="GE959" s="25"/>
      <c r="GF959" s="25"/>
      <c r="GG959" s="25"/>
      <c r="GH959" s="25"/>
      <c r="GI959" s="25"/>
      <c r="GJ959" s="25"/>
      <c r="GK959" s="25"/>
      <c r="GL959" s="25"/>
      <c r="GM959" s="25"/>
      <c r="GN959" s="25"/>
      <c r="GO959" s="25"/>
      <c r="GP959" s="25"/>
      <c r="GQ959" s="25"/>
      <c r="GR959" s="25"/>
      <c r="GS959" s="25"/>
      <c r="GT959" s="25"/>
      <c r="GU959" s="25"/>
      <c r="GV959" s="25"/>
      <c r="GW959" s="25"/>
      <c r="GX959" s="25"/>
      <c r="GY959" s="25"/>
      <c r="GZ959" s="25"/>
      <c r="HA959" s="25"/>
      <c r="HB959" s="25"/>
      <c r="HC959" s="25"/>
      <c r="HD959" s="25"/>
      <c r="HE959" s="25"/>
      <c r="HF959" s="25"/>
      <c r="HG959" s="25"/>
      <c r="HH959" s="25"/>
      <c r="HI959" s="25"/>
      <c r="HJ959" s="25"/>
      <c r="HK959" s="25"/>
      <c r="HL959" s="25"/>
      <c r="HM959" s="25"/>
      <c r="HN959" s="25"/>
      <c r="HO959" s="25"/>
      <c r="HP959" s="25"/>
      <c r="HQ959" s="25"/>
      <c r="HR959" s="25"/>
      <c r="HS959" s="25"/>
      <c r="HT959" s="25"/>
      <c r="HU959" s="25"/>
      <c r="HV959" s="25"/>
      <c r="HW959" s="25"/>
      <c r="HX959" s="25"/>
      <c r="HY959" s="25"/>
      <c r="HZ959" s="25"/>
      <c r="IA959" s="25"/>
      <c r="IB959" s="25"/>
      <c r="IC959" s="25"/>
      <c r="ID959" s="25"/>
      <c r="IE959" s="25"/>
      <c r="IF959" s="25"/>
      <c r="IG959" s="25"/>
      <c r="IH959" s="25"/>
      <c r="II959" s="25"/>
      <c r="IJ959" s="25"/>
      <c r="IK959" s="25"/>
      <c r="IL959" s="25"/>
      <c r="IM959" s="25"/>
      <c r="IN959" s="25"/>
      <c r="IO959" s="25"/>
      <c r="IP959" s="25"/>
      <c r="IQ959" s="25"/>
      <c r="IR959" s="25"/>
      <c r="IS959" s="25"/>
      <c r="IT959" s="25"/>
      <c r="IU959" s="25"/>
      <c r="IV959" s="25"/>
      <c r="IW959" s="25"/>
      <c r="IX959" s="25"/>
      <c r="IY959" s="25"/>
      <c r="IZ959" s="25"/>
      <c r="JA959" s="25"/>
      <c r="JB959" s="25"/>
      <c r="JC959" s="25"/>
      <c r="JD959" s="25"/>
      <c r="JE959" s="25"/>
      <c r="JF959" s="25"/>
      <c r="JG959" s="25"/>
      <c r="JH959" s="25"/>
      <c r="JI959" s="25"/>
      <c r="JJ959" s="25"/>
      <c r="JK959" s="25"/>
      <c r="JL959" s="25"/>
      <c r="JM959" s="25"/>
      <c r="JN959" s="25"/>
      <c r="JO959" s="25"/>
      <c r="JP959" s="25"/>
      <c r="JQ959" s="25"/>
      <c r="JR959" s="25"/>
      <c r="JS959" s="25"/>
      <c r="JT959" s="25"/>
      <c r="JU959" s="25"/>
      <c r="JV959" s="25"/>
      <c r="JW959" s="25"/>
      <c r="JX959" s="25"/>
      <c r="JY959" s="25"/>
      <c r="JZ959" s="25"/>
      <c r="KA959" s="25"/>
      <c r="KB959" s="25"/>
      <c r="KC959" s="25"/>
      <c r="KD959" s="25"/>
      <c r="KE959" s="25"/>
      <c r="KF959" s="25"/>
      <c r="KG959" s="25"/>
      <c r="KH959" s="25"/>
      <c r="KI959" s="25"/>
      <c r="KJ959" s="25"/>
      <c r="KK959" s="25"/>
      <c r="KL959" s="25"/>
      <c r="KM959" s="25"/>
      <c r="KN959" s="25"/>
      <c r="KO959" s="25"/>
      <c r="KP959" s="25"/>
      <c r="KQ959" s="25"/>
      <c r="KR959" s="25"/>
      <c r="KS959" s="25"/>
      <c r="KT959" s="25"/>
      <c r="KU959" s="25"/>
      <c r="KV959" s="25"/>
      <c r="KW959" s="25"/>
      <c r="KX959" s="25"/>
      <c r="KY959" s="25"/>
      <c r="KZ959" s="25"/>
      <c r="LA959" s="25"/>
      <c r="LB959" s="25"/>
      <c r="LC959" s="25"/>
      <c r="LD959" s="25"/>
      <c r="LE959" s="25"/>
      <c r="LF959" s="25"/>
      <c r="LG959" s="25"/>
      <c r="LH959" s="25"/>
      <c r="LI959" s="25"/>
      <c r="LJ959" s="25"/>
      <c r="LK959" s="25"/>
      <c r="LL959" s="25"/>
      <c r="LM959" s="25"/>
      <c r="LN959" s="25"/>
      <c r="LO959" s="25"/>
      <c r="LP959" s="25"/>
      <c r="LQ959" s="25"/>
      <c r="LR959" s="25"/>
      <c r="LS959" s="25"/>
      <c r="LT959" s="25"/>
      <c r="LU959" s="25"/>
      <c r="LV959" s="25"/>
      <c r="LW959" s="25"/>
      <c r="LX959" s="25"/>
      <c r="LY959" s="25"/>
      <c r="LZ959" s="25"/>
      <c r="MA959" s="25"/>
      <c r="MB959" s="25"/>
      <c r="MC959" s="25"/>
      <c r="MD959" s="25"/>
      <c r="ME959" s="25"/>
      <c r="MF959" s="25"/>
      <c r="MG959" s="25"/>
      <c r="MH959" s="25"/>
      <c r="MI959" s="25"/>
      <c r="MJ959" s="25"/>
      <c r="MK959" s="25"/>
      <c r="ML959" s="25"/>
      <c r="MM959" s="25"/>
      <c r="MN959" s="25"/>
      <c r="MO959" s="25"/>
      <c r="MP959" s="25"/>
      <c r="MQ959" s="25"/>
      <c r="MR959" s="25"/>
      <c r="MS959" s="25"/>
      <c r="MT959" s="25"/>
      <c r="MU959" s="25"/>
      <c r="MV959" s="25"/>
      <c r="MW959" s="25"/>
      <c r="MX959" s="25"/>
      <c r="MY959" s="25"/>
      <c r="MZ959" s="25"/>
      <c r="NA959" s="25"/>
      <c r="NB959" s="25"/>
      <c r="NC959" s="25"/>
      <c r="ND959" s="25"/>
      <c r="NE959" s="25"/>
      <c r="NF959" s="25"/>
      <c r="NG959" s="25"/>
      <c r="NH959" s="25"/>
      <c r="NI959" s="25"/>
      <c r="NJ959" s="25"/>
      <c r="NK959" s="25"/>
      <c r="NL959" s="25"/>
      <c r="NM959" s="25"/>
      <c r="NN959" s="25"/>
      <c r="NO959" s="25"/>
      <c r="NP959" s="25"/>
      <c r="NQ959" s="25"/>
      <c r="NR959" s="25"/>
      <c r="NS959" s="25"/>
      <c r="NT959" s="25"/>
      <c r="NU959" s="25"/>
      <c r="NV959" s="25"/>
      <c r="NW959" s="25"/>
      <c r="NX959" s="25"/>
      <c r="NY959" s="25"/>
      <c r="NZ959" s="25"/>
      <c r="OA959" s="25"/>
      <c r="OB959" s="25"/>
      <c r="OC959" s="25"/>
      <c r="OD959" s="25"/>
      <c r="OE959" s="25"/>
      <c r="OF959" s="25"/>
      <c r="OG959" s="25"/>
      <c r="OH959" s="25"/>
      <c r="OI959" s="25"/>
      <c r="OJ959" s="25"/>
      <c r="OK959" s="25"/>
      <c r="OL959" s="25"/>
      <c r="OM959" s="25"/>
      <c r="ON959" s="25"/>
      <c r="OO959" s="25"/>
      <c r="OP959" s="25"/>
      <c r="OQ959" s="25"/>
      <c r="OR959" s="25"/>
      <c r="OS959" s="25"/>
      <c r="OT959" s="25"/>
      <c r="OU959" s="25"/>
      <c r="OV959" s="25"/>
      <c r="OW959" s="25"/>
      <c r="OX959" s="25"/>
      <c r="OY959" s="25"/>
      <c r="OZ959" s="25"/>
      <c r="PA959" s="25"/>
      <c r="PB959" s="25"/>
      <c r="PC959" s="25"/>
      <c r="PD959" s="25"/>
      <c r="PE959" s="25"/>
    </row>
    <row r="960" spans="1:42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  <c r="FZ960" s="25"/>
      <c r="GA960" s="25"/>
      <c r="GB960" s="25"/>
      <c r="GC960" s="25"/>
      <c r="GD960" s="25"/>
      <c r="GE960" s="25"/>
      <c r="GF960" s="25"/>
      <c r="GG960" s="25"/>
      <c r="GH960" s="25"/>
      <c r="GI960" s="25"/>
      <c r="GJ960" s="25"/>
      <c r="GK960" s="25"/>
      <c r="GL960" s="25"/>
      <c r="GM960" s="25"/>
      <c r="GN960" s="25"/>
      <c r="GO960" s="25"/>
      <c r="GP960" s="25"/>
      <c r="GQ960" s="25"/>
      <c r="GR960" s="25"/>
      <c r="GS960" s="25"/>
      <c r="GT960" s="25"/>
      <c r="GU960" s="25"/>
      <c r="GV960" s="25"/>
      <c r="GW960" s="25"/>
      <c r="GX960" s="25"/>
      <c r="GY960" s="25"/>
      <c r="GZ960" s="25"/>
      <c r="HA960" s="25"/>
      <c r="HB960" s="25"/>
      <c r="HC960" s="25"/>
      <c r="HD960" s="25"/>
      <c r="HE960" s="25"/>
      <c r="HF960" s="25"/>
      <c r="HG960" s="25"/>
      <c r="HH960" s="25"/>
      <c r="HI960" s="25"/>
      <c r="HJ960" s="25"/>
      <c r="HK960" s="25"/>
      <c r="HL960" s="25"/>
      <c r="HM960" s="25"/>
      <c r="HN960" s="25"/>
      <c r="HO960" s="25"/>
      <c r="HP960" s="25"/>
      <c r="HQ960" s="25"/>
      <c r="HR960" s="25"/>
      <c r="HS960" s="25"/>
      <c r="HT960" s="25"/>
      <c r="HU960" s="25"/>
      <c r="HV960" s="25"/>
      <c r="HW960" s="25"/>
      <c r="HX960" s="25"/>
      <c r="HY960" s="25"/>
      <c r="HZ960" s="25"/>
      <c r="IA960" s="25"/>
      <c r="IB960" s="25"/>
      <c r="IC960" s="25"/>
      <c r="ID960" s="25"/>
      <c r="IE960" s="25"/>
      <c r="IF960" s="25"/>
      <c r="IG960" s="25"/>
      <c r="IH960" s="25"/>
      <c r="II960" s="25"/>
      <c r="IJ960" s="25"/>
      <c r="IK960" s="25"/>
      <c r="IL960" s="25"/>
      <c r="IM960" s="25"/>
      <c r="IN960" s="25"/>
      <c r="IO960" s="25"/>
      <c r="IP960" s="25"/>
      <c r="IQ960" s="25"/>
      <c r="IR960" s="25"/>
      <c r="IS960" s="25"/>
      <c r="IT960" s="25"/>
      <c r="IU960" s="25"/>
      <c r="IV960" s="25"/>
      <c r="IW960" s="25"/>
      <c r="IX960" s="25"/>
      <c r="IY960" s="25"/>
      <c r="IZ960" s="25"/>
      <c r="JA960" s="25"/>
      <c r="JB960" s="25"/>
      <c r="JC960" s="25"/>
      <c r="JD960" s="25"/>
      <c r="JE960" s="25"/>
      <c r="JF960" s="25"/>
      <c r="JG960" s="25"/>
      <c r="JH960" s="25"/>
      <c r="JI960" s="25"/>
      <c r="JJ960" s="25"/>
      <c r="JK960" s="25"/>
      <c r="JL960" s="25"/>
      <c r="JM960" s="25"/>
      <c r="JN960" s="25"/>
      <c r="JO960" s="25"/>
      <c r="JP960" s="25"/>
      <c r="JQ960" s="25"/>
      <c r="JR960" s="25"/>
      <c r="JS960" s="25"/>
      <c r="JT960" s="25"/>
      <c r="JU960" s="25"/>
      <c r="JV960" s="25"/>
      <c r="JW960" s="25"/>
      <c r="JX960" s="25"/>
      <c r="JY960" s="25"/>
      <c r="JZ960" s="25"/>
      <c r="KA960" s="25"/>
      <c r="KB960" s="25"/>
      <c r="KC960" s="25"/>
      <c r="KD960" s="25"/>
      <c r="KE960" s="25"/>
      <c r="KF960" s="25"/>
      <c r="KG960" s="25"/>
      <c r="KH960" s="25"/>
      <c r="KI960" s="25"/>
      <c r="KJ960" s="25"/>
      <c r="KK960" s="25"/>
      <c r="KL960" s="25"/>
      <c r="KM960" s="25"/>
      <c r="KN960" s="25"/>
      <c r="KO960" s="25"/>
      <c r="KP960" s="25"/>
      <c r="KQ960" s="25"/>
      <c r="KR960" s="25"/>
      <c r="KS960" s="25"/>
      <c r="KT960" s="25"/>
      <c r="KU960" s="25"/>
      <c r="KV960" s="25"/>
      <c r="KW960" s="25"/>
      <c r="KX960" s="25"/>
      <c r="KY960" s="25"/>
      <c r="KZ960" s="25"/>
      <c r="LA960" s="25"/>
      <c r="LB960" s="25"/>
      <c r="LC960" s="25"/>
      <c r="LD960" s="25"/>
      <c r="LE960" s="25"/>
      <c r="LF960" s="25"/>
      <c r="LG960" s="25"/>
      <c r="LH960" s="25"/>
      <c r="LI960" s="25"/>
      <c r="LJ960" s="25"/>
      <c r="LK960" s="25"/>
      <c r="LL960" s="25"/>
      <c r="LM960" s="25"/>
      <c r="LN960" s="25"/>
      <c r="LO960" s="25"/>
      <c r="LP960" s="25"/>
      <c r="LQ960" s="25"/>
      <c r="LR960" s="25"/>
      <c r="LS960" s="25"/>
      <c r="LT960" s="25"/>
      <c r="LU960" s="25"/>
      <c r="LV960" s="25"/>
      <c r="LW960" s="25"/>
      <c r="LX960" s="25"/>
      <c r="LY960" s="25"/>
      <c r="LZ960" s="25"/>
      <c r="MA960" s="25"/>
      <c r="MB960" s="25"/>
      <c r="MC960" s="25"/>
      <c r="MD960" s="25"/>
      <c r="ME960" s="25"/>
      <c r="MF960" s="25"/>
      <c r="MG960" s="25"/>
      <c r="MH960" s="25"/>
      <c r="MI960" s="25"/>
      <c r="MJ960" s="25"/>
      <c r="MK960" s="25"/>
      <c r="ML960" s="25"/>
      <c r="MM960" s="25"/>
      <c r="MN960" s="25"/>
      <c r="MO960" s="25"/>
      <c r="MP960" s="25"/>
      <c r="MQ960" s="25"/>
      <c r="MR960" s="25"/>
      <c r="MS960" s="25"/>
      <c r="MT960" s="25"/>
      <c r="MU960" s="25"/>
      <c r="MV960" s="25"/>
      <c r="MW960" s="25"/>
      <c r="MX960" s="25"/>
      <c r="MY960" s="25"/>
      <c r="MZ960" s="25"/>
      <c r="NA960" s="25"/>
      <c r="NB960" s="25"/>
      <c r="NC960" s="25"/>
      <c r="ND960" s="25"/>
      <c r="NE960" s="25"/>
      <c r="NF960" s="25"/>
      <c r="NG960" s="25"/>
      <c r="NH960" s="25"/>
      <c r="NI960" s="25"/>
      <c r="NJ960" s="25"/>
      <c r="NK960" s="25"/>
      <c r="NL960" s="25"/>
      <c r="NM960" s="25"/>
      <c r="NN960" s="25"/>
      <c r="NO960" s="25"/>
      <c r="NP960" s="25"/>
      <c r="NQ960" s="25"/>
      <c r="NR960" s="25"/>
      <c r="NS960" s="25"/>
      <c r="NT960" s="25"/>
      <c r="NU960" s="25"/>
      <c r="NV960" s="25"/>
      <c r="NW960" s="25"/>
      <c r="NX960" s="25"/>
      <c r="NY960" s="25"/>
      <c r="NZ960" s="25"/>
      <c r="OA960" s="25"/>
      <c r="OB960" s="25"/>
      <c r="OC960" s="25"/>
      <c r="OD960" s="25"/>
      <c r="OE960" s="25"/>
      <c r="OF960" s="25"/>
      <c r="OG960" s="25"/>
      <c r="OH960" s="25"/>
      <c r="OI960" s="25"/>
      <c r="OJ960" s="25"/>
      <c r="OK960" s="25"/>
      <c r="OL960" s="25"/>
      <c r="OM960" s="25"/>
      <c r="ON960" s="25"/>
      <c r="OO960" s="25"/>
      <c r="OP960" s="25"/>
      <c r="OQ960" s="25"/>
      <c r="OR960" s="25"/>
      <c r="OS960" s="25"/>
      <c r="OT960" s="25"/>
      <c r="OU960" s="25"/>
      <c r="OV960" s="25"/>
      <c r="OW960" s="25"/>
      <c r="OX960" s="25"/>
      <c r="OY960" s="25"/>
      <c r="OZ960" s="25"/>
      <c r="PA960" s="25"/>
      <c r="PB960" s="25"/>
      <c r="PC960" s="25"/>
      <c r="PD960" s="25"/>
      <c r="PE960" s="25"/>
    </row>
    <row r="961" spans="1:42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  <c r="FL961" s="25"/>
      <c r="FM961" s="25"/>
      <c r="FN961" s="25"/>
      <c r="FO961" s="25"/>
      <c r="FP961" s="25"/>
      <c r="FQ961" s="25"/>
      <c r="FR961" s="25"/>
      <c r="FS961" s="25"/>
      <c r="FT961" s="25"/>
      <c r="FU961" s="25"/>
      <c r="FV961" s="25"/>
      <c r="FW961" s="25"/>
      <c r="FX961" s="25"/>
      <c r="FY961" s="25"/>
      <c r="FZ961" s="25"/>
      <c r="GA961" s="25"/>
      <c r="GB961" s="25"/>
      <c r="GC961" s="25"/>
      <c r="GD961" s="25"/>
      <c r="GE961" s="25"/>
      <c r="GF961" s="25"/>
      <c r="GG961" s="25"/>
      <c r="GH961" s="25"/>
      <c r="GI961" s="25"/>
      <c r="GJ961" s="25"/>
      <c r="GK961" s="25"/>
      <c r="GL961" s="25"/>
      <c r="GM961" s="25"/>
      <c r="GN961" s="25"/>
      <c r="GO961" s="25"/>
      <c r="GP961" s="25"/>
      <c r="GQ961" s="25"/>
      <c r="GR961" s="25"/>
      <c r="GS961" s="25"/>
      <c r="GT961" s="25"/>
      <c r="GU961" s="25"/>
      <c r="GV961" s="25"/>
      <c r="GW961" s="25"/>
      <c r="GX961" s="25"/>
      <c r="GY961" s="25"/>
      <c r="GZ961" s="25"/>
      <c r="HA961" s="25"/>
      <c r="HB961" s="25"/>
      <c r="HC961" s="25"/>
      <c r="HD961" s="25"/>
      <c r="HE961" s="25"/>
      <c r="HF961" s="25"/>
      <c r="HG961" s="25"/>
      <c r="HH961" s="25"/>
      <c r="HI961" s="25"/>
      <c r="HJ961" s="25"/>
      <c r="HK961" s="25"/>
      <c r="HL961" s="25"/>
      <c r="HM961" s="25"/>
      <c r="HN961" s="25"/>
      <c r="HO961" s="25"/>
      <c r="HP961" s="25"/>
      <c r="HQ961" s="25"/>
      <c r="HR961" s="25"/>
      <c r="HS961" s="25"/>
      <c r="HT961" s="25"/>
      <c r="HU961" s="25"/>
      <c r="HV961" s="25"/>
      <c r="HW961" s="25"/>
      <c r="HX961" s="25"/>
      <c r="HY961" s="25"/>
      <c r="HZ961" s="25"/>
      <c r="IA961" s="25"/>
      <c r="IB961" s="25"/>
      <c r="IC961" s="25"/>
      <c r="ID961" s="25"/>
      <c r="IE961" s="25"/>
      <c r="IF961" s="25"/>
      <c r="IG961" s="25"/>
      <c r="IH961" s="25"/>
      <c r="II961" s="25"/>
      <c r="IJ961" s="25"/>
      <c r="IK961" s="25"/>
      <c r="IL961" s="25"/>
      <c r="IM961" s="25"/>
      <c r="IN961" s="25"/>
      <c r="IO961" s="25"/>
      <c r="IP961" s="25"/>
      <c r="IQ961" s="25"/>
      <c r="IR961" s="25"/>
      <c r="IS961" s="25"/>
      <c r="IT961" s="25"/>
      <c r="IU961" s="25"/>
      <c r="IV961" s="25"/>
      <c r="IW961" s="25"/>
      <c r="IX961" s="25"/>
      <c r="IY961" s="25"/>
      <c r="IZ961" s="25"/>
      <c r="JA961" s="25"/>
      <c r="JB961" s="25"/>
      <c r="JC961" s="25"/>
      <c r="JD961" s="25"/>
      <c r="JE961" s="25"/>
      <c r="JF961" s="25"/>
      <c r="JG961" s="25"/>
      <c r="JH961" s="25"/>
      <c r="JI961" s="25"/>
      <c r="JJ961" s="25"/>
      <c r="JK961" s="25"/>
      <c r="JL961" s="25"/>
      <c r="JM961" s="25"/>
      <c r="JN961" s="25"/>
      <c r="JO961" s="25"/>
      <c r="JP961" s="25"/>
      <c r="JQ961" s="25"/>
      <c r="JR961" s="25"/>
      <c r="JS961" s="25"/>
      <c r="JT961" s="25"/>
      <c r="JU961" s="25"/>
      <c r="JV961" s="25"/>
      <c r="JW961" s="25"/>
      <c r="JX961" s="25"/>
      <c r="JY961" s="25"/>
      <c r="JZ961" s="25"/>
      <c r="KA961" s="25"/>
      <c r="KB961" s="25"/>
      <c r="KC961" s="25"/>
      <c r="KD961" s="25"/>
      <c r="KE961" s="25"/>
      <c r="KF961" s="25"/>
      <c r="KG961" s="25"/>
      <c r="KH961" s="25"/>
      <c r="KI961" s="25"/>
      <c r="KJ961" s="25"/>
      <c r="KK961" s="25"/>
      <c r="KL961" s="25"/>
      <c r="KM961" s="25"/>
      <c r="KN961" s="25"/>
      <c r="KO961" s="25"/>
      <c r="KP961" s="25"/>
      <c r="KQ961" s="25"/>
      <c r="KR961" s="25"/>
      <c r="KS961" s="25"/>
      <c r="KT961" s="25"/>
      <c r="KU961" s="25"/>
      <c r="KV961" s="25"/>
      <c r="KW961" s="25"/>
      <c r="KX961" s="25"/>
      <c r="KY961" s="25"/>
      <c r="KZ961" s="25"/>
      <c r="LA961" s="25"/>
      <c r="LB961" s="25"/>
      <c r="LC961" s="25"/>
      <c r="LD961" s="25"/>
      <c r="LE961" s="25"/>
      <c r="LF961" s="25"/>
      <c r="LG961" s="25"/>
      <c r="LH961" s="25"/>
      <c r="LI961" s="25"/>
      <c r="LJ961" s="25"/>
      <c r="LK961" s="25"/>
      <c r="LL961" s="25"/>
      <c r="LM961" s="25"/>
      <c r="LN961" s="25"/>
      <c r="LO961" s="25"/>
      <c r="LP961" s="25"/>
      <c r="LQ961" s="25"/>
      <c r="LR961" s="25"/>
      <c r="LS961" s="25"/>
      <c r="LT961" s="25"/>
      <c r="LU961" s="25"/>
      <c r="LV961" s="25"/>
      <c r="LW961" s="25"/>
      <c r="LX961" s="25"/>
      <c r="LY961" s="25"/>
      <c r="LZ961" s="25"/>
      <c r="MA961" s="25"/>
      <c r="MB961" s="25"/>
      <c r="MC961" s="25"/>
      <c r="MD961" s="25"/>
      <c r="ME961" s="25"/>
      <c r="MF961" s="25"/>
      <c r="MG961" s="25"/>
      <c r="MH961" s="25"/>
      <c r="MI961" s="25"/>
      <c r="MJ961" s="25"/>
      <c r="MK961" s="25"/>
      <c r="ML961" s="25"/>
      <c r="MM961" s="25"/>
      <c r="MN961" s="25"/>
      <c r="MO961" s="25"/>
      <c r="MP961" s="25"/>
      <c r="MQ961" s="25"/>
      <c r="MR961" s="25"/>
      <c r="MS961" s="25"/>
      <c r="MT961" s="25"/>
      <c r="MU961" s="25"/>
      <c r="MV961" s="25"/>
      <c r="MW961" s="25"/>
      <c r="MX961" s="25"/>
      <c r="MY961" s="25"/>
      <c r="MZ961" s="25"/>
      <c r="NA961" s="25"/>
      <c r="NB961" s="25"/>
      <c r="NC961" s="25"/>
      <c r="ND961" s="25"/>
      <c r="NE961" s="25"/>
      <c r="NF961" s="25"/>
      <c r="NG961" s="25"/>
      <c r="NH961" s="25"/>
      <c r="NI961" s="25"/>
      <c r="NJ961" s="25"/>
      <c r="NK961" s="25"/>
      <c r="NL961" s="25"/>
      <c r="NM961" s="25"/>
      <c r="NN961" s="25"/>
      <c r="NO961" s="25"/>
      <c r="NP961" s="25"/>
      <c r="NQ961" s="25"/>
      <c r="NR961" s="25"/>
      <c r="NS961" s="25"/>
      <c r="NT961" s="25"/>
      <c r="NU961" s="25"/>
      <c r="NV961" s="25"/>
      <c r="NW961" s="25"/>
      <c r="NX961" s="25"/>
      <c r="NY961" s="25"/>
      <c r="NZ961" s="25"/>
      <c r="OA961" s="25"/>
      <c r="OB961" s="25"/>
      <c r="OC961" s="25"/>
      <c r="OD961" s="25"/>
      <c r="OE961" s="25"/>
      <c r="OF961" s="25"/>
      <c r="OG961" s="25"/>
      <c r="OH961" s="25"/>
      <c r="OI961" s="25"/>
      <c r="OJ961" s="25"/>
      <c r="OK961" s="25"/>
      <c r="OL961" s="25"/>
      <c r="OM961" s="25"/>
      <c r="ON961" s="25"/>
      <c r="OO961" s="25"/>
      <c r="OP961" s="25"/>
      <c r="OQ961" s="25"/>
      <c r="OR961" s="25"/>
      <c r="OS961" s="25"/>
      <c r="OT961" s="25"/>
      <c r="OU961" s="25"/>
      <c r="OV961" s="25"/>
      <c r="OW961" s="25"/>
      <c r="OX961" s="25"/>
      <c r="OY961" s="25"/>
      <c r="OZ961" s="25"/>
      <c r="PA961" s="25"/>
      <c r="PB961" s="25"/>
      <c r="PC961" s="25"/>
      <c r="PD961" s="25"/>
      <c r="PE961" s="25"/>
    </row>
    <row r="962" spans="1:42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  <c r="FZ962" s="25"/>
      <c r="GA962" s="25"/>
      <c r="GB962" s="25"/>
      <c r="GC962" s="25"/>
      <c r="GD962" s="25"/>
      <c r="GE962" s="25"/>
      <c r="GF962" s="25"/>
      <c r="GG962" s="25"/>
      <c r="GH962" s="25"/>
      <c r="GI962" s="25"/>
      <c r="GJ962" s="25"/>
      <c r="GK962" s="25"/>
      <c r="GL962" s="25"/>
      <c r="GM962" s="25"/>
      <c r="GN962" s="25"/>
      <c r="GO962" s="25"/>
      <c r="GP962" s="25"/>
      <c r="GQ962" s="25"/>
      <c r="GR962" s="25"/>
      <c r="GS962" s="25"/>
      <c r="GT962" s="25"/>
      <c r="GU962" s="25"/>
      <c r="GV962" s="25"/>
      <c r="GW962" s="25"/>
      <c r="GX962" s="25"/>
      <c r="GY962" s="25"/>
      <c r="GZ962" s="25"/>
      <c r="HA962" s="25"/>
      <c r="HB962" s="25"/>
      <c r="HC962" s="25"/>
      <c r="HD962" s="25"/>
      <c r="HE962" s="25"/>
      <c r="HF962" s="25"/>
      <c r="HG962" s="25"/>
      <c r="HH962" s="25"/>
      <c r="HI962" s="25"/>
      <c r="HJ962" s="25"/>
      <c r="HK962" s="25"/>
      <c r="HL962" s="25"/>
      <c r="HM962" s="25"/>
      <c r="HN962" s="25"/>
      <c r="HO962" s="25"/>
      <c r="HP962" s="25"/>
      <c r="HQ962" s="25"/>
      <c r="HR962" s="25"/>
      <c r="HS962" s="25"/>
      <c r="HT962" s="25"/>
      <c r="HU962" s="25"/>
      <c r="HV962" s="25"/>
      <c r="HW962" s="25"/>
      <c r="HX962" s="25"/>
      <c r="HY962" s="25"/>
      <c r="HZ962" s="25"/>
      <c r="IA962" s="25"/>
      <c r="IB962" s="25"/>
      <c r="IC962" s="25"/>
      <c r="ID962" s="25"/>
      <c r="IE962" s="25"/>
      <c r="IF962" s="25"/>
      <c r="IG962" s="25"/>
      <c r="IH962" s="25"/>
      <c r="II962" s="25"/>
      <c r="IJ962" s="25"/>
      <c r="IK962" s="25"/>
      <c r="IL962" s="25"/>
      <c r="IM962" s="25"/>
      <c r="IN962" s="25"/>
      <c r="IO962" s="25"/>
      <c r="IP962" s="25"/>
      <c r="IQ962" s="25"/>
      <c r="IR962" s="25"/>
      <c r="IS962" s="25"/>
      <c r="IT962" s="25"/>
      <c r="IU962" s="25"/>
      <c r="IV962" s="25"/>
      <c r="IW962" s="25"/>
      <c r="IX962" s="25"/>
      <c r="IY962" s="25"/>
      <c r="IZ962" s="25"/>
      <c r="JA962" s="25"/>
      <c r="JB962" s="25"/>
      <c r="JC962" s="25"/>
      <c r="JD962" s="25"/>
      <c r="JE962" s="25"/>
      <c r="JF962" s="25"/>
      <c r="JG962" s="25"/>
      <c r="JH962" s="25"/>
      <c r="JI962" s="25"/>
      <c r="JJ962" s="25"/>
      <c r="JK962" s="25"/>
      <c r="JL962" s="25"/>
      <c r="JM962" s="25"/>
      <c r="JN962" s="25"/>
      <c r="JO962" s="25"/>
      <c r="JP962" s="25"/>
      <c r="JQ962" s="25"/>
      <c r="JR962" s="25"/>
      <c r="JS962" s="25"/>
      <c r="JT962" s="25"/>
      <c r="JU962" s="25"/>
      <c r="JV962" s="25"/>
      <c r="JW962" s="25"/>
      <c r="JX962" s="25"/>
      <c r="JY962" s="25"/>
      <c r="JZ962" s="25"/>
      <c r="KA962" s="25"/>
      <c r="KB962" s="25"/>
      <c r="KC962" s="25"/>
      <c r="KD962" s="25"/>
      <c r="KE962" s="25"/>
      <c r="KF962" s="25"/>
      <c r="KG962" s="25"/>
      <c r="KH962" s="25"/>
      <c r="KI962" s="25"/>
      <c r="KJ962" s="25"/>
      <c r="KK962" s="25"/>
      <c r="KL962" s="25"/>
      <c r="KM962" s="25"/>
      <c r="KN962" s="25"/>
      <c r="KO962" s="25"/>
      <c r="KP962" s="25"/>
      <c r="KQ962" s="25"/>
      <c r="KR962" s="25"/>
      <c r="KS962" s="25"/>
      <c r="KT962" s="25"/>
      <c r="KU962" s="25"/>
      <c r="KV962" s="25"/>
      <c r="KW962" s="25"/>
      <c r="KX962" s="25"/>
      <c r="KY962" s="25"/>
      <c r="KZ962" s="25"/>
      <c r="LA962" s="25"/>
      <c r="LB962" s="25"/>
      <c r="LC962" s="25"/>
      <c r="LD962" s="25"/>
      <c r="LE962" s="25"/>
      <c r="LF962" s="25"/>
      <c r="LG962" s="25"/>
      <c r="LH962" s="25"/>
      <c r="LI962" s="25"/>
      <c r="LJ962" s="25"/>
      <c r="LK962" s="25"/>
      <c r="LL962" s="25"/>
      <c r="LM962" s="25"/>
      <c r="LN962" s="25"/>
      <c r="LO962" s="25"/>
      <c r="LP962" s="25"/>
      <c r="LQ962" s="25"/>
      <c r="LR962" s="25"/>
      <c r="LS962" s="25"/>
      <c r="LT962" s="25"/>
      <c r="LU962" s="25"/>
      <c r="LV962" s="25"/>
      <c r="LW962" s="25"/>
      <c r="LX962" s="25"/>
      <c r="LY962" s="25"/>
      <c r="LZ962" s="25"/>
      <c r="MA962" s="25"/>
      <c r="MB962" s="25"/>
      <c r="MC962" s="25"/>
      <c r="MD962" s="25"/>
      <c r="ME962" s="25"/>
      <c r="MF962" s="25"/>
      <c r="MG962" s="25"/>
      <c r="MH962" s="25"/>
      <c r="MI962" s="25"/>
      <c r="MJ962" s="25"/>
      <c r="MK962" s="25"/>
      <c r="ML962" s="25"/>
      <c r="MM962" s="25"/>
      <c r="MN962" s="25"/>
      <c r="MO962" s="25"/>
      <c r="MP962" s="25"/>
      <c r="MQ962" s="25"/>
      <c r="MR962" s="25"/>
      <c r="MS962" s="25"/>
      <c r="MT962" s="25"/>
      <c r="MU962" s="25"/>
      <c r="MV962" s="25"/>
      <c r="MW962" s="25"/>
      <c r="MX962" s="25"/>
      <c r="MY962" s="25"/>
      <c r="MZ962" s="25"/>
      <c r="NA962" s="25"/>
      <c r="NB962" s="25"/>
      <c r="NC962" s="25"/>
      <c r="ND962" s="25"/>
      <c r="NE962" s="25"/>
      <c r="NF962" s="25"/>
      <c r="NG962" s="25"/>
      <c r="NH962" s="25"/>
      <c r="NI962" s="25"/>
      <c r="NJ962" s="25"/>
      <c r="NK962" s="25"/>
      <c r="NL962" s="25"/>
      <c r="NM962" s="25"/>
      <c r="NN962" s="25"/>
      <c r="NO962" s="25"/>
      <c r="NP962" s="25"/>
      <c r="NQ962" s="25"/>
      <c r="NR962" s="25"/>
      <c r="NS962" s="25"/>
      <c r="NT962" s="25"/>
      <c r="NU962" s="25"/>
      <c r="NV962" s="25"/>
      <c r="NW962" s="25"/>
      <c r="NX962" s="25"/>
      <c r="NY962" s="25"/>
      <c r="NZ962" s="25"/>
      <c r="OA962" s="25"/>
      <c r="OB962" s="25"/>
      <c r="OC962" s="25"/>
      <c r="OD962" s="25"/>
      <c r="OE962" s="25"/>
      <c r="OF962" s="25"/>
      <c r="OG962" s="25"/>
      <c r="OH962" s="25"/>
      <c r="OI962" s="25"/>
      <c r="OJ962" s="25"/>
      <c r="OK962" s="25"/>
      <c r="OL962" s="25"/>
      <c r="OM962" s="25"/>
      <c r="ON962" s="25"/>
      <c r="OO962" s="25"/>
      <c r="OP962" s="25"/>
      <c r="OQ962" s="25"/>
      <c r="OR962" s="25"/>
      <c r="OS962" s="25"/>
      <c r="OT962" s="25"/>
      <c r="OU962" s="25"/>
      <c r="OV962" s="25"/>
      <c r="OW962" s="25"/>
      <c r="OX962" s="25"/>
      <c r="OY962" s="25"/>
      <c r="OZ962" s="25"/>
      <c r="PA962" s="25"/>
      <c r="PB962" s="25"/>
      <c r="PC962" s="25"/>
      <c r="PD962" s="25"/>
      <c r="PE962" s="25"/>
    </row>
    <row r="963" spans="1:42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  <c r="FZ963" s="25"/>
      <c r="GA963" s="25"/>
      <c r="GB963" s="25"/>
      <c r="GC963" s="25"/>
      <c r="GD963" s="25"/>
      <c r="GE963" s="25"/>
      <c r="GF963" s="25"/>
      <c r="GG963" s="25"/>
      <c r="GH963" s="25"/>
      <c r="GI963" s="25"/>
      <c r="GJ963" s="25"/>
      <c r="GK963" s="25"/>
      <c r="GL963" s="25"/>
      <c r="GM963" s="25"/>
      <c r="GN963" s="25"/>
      <c r="GO963" s="25"/>
      <c r="GP963" s="25"/>
      <c r="GQ963" s="25"/>
      <c r="GR963" s="25"/>
      <c r="GS963" s="25"/>
      <c r="GT963" s="25"/>
      <c r="GU963" s="25"/>
      <c r="GV963" s="25"/>
      <c r="GW963" s="25"/>
      <c r="GX963" s="25"/>
      <c r="GY963" s="25"/>
      <c r="GZ963" s="25"/>
      <c r="HA963" s="25"/>
      <c r="HB963" s="25"/>
      <c r="HC963" s="25"/>
      <c r="HD963" s="25"/>
      <c r="HE963" s="25"/>
      <c r="HF963" s="25"/>
      <c r="HG963" s="25"/>
      <c r="HH963" s="25"/>
      <c r="HI963" s="25"/>
      <c r="HJ963" s="25"/>
      <c r="HK963" s="25"/>
      <c r="HL963" s="25"/>
      <c r="HM963" s="25"/>
      <c r="HN963" s="25"/>
      <c r="HO963" s="25"/>
      <c r="HP963" s="25"/>
      <c r="HQ963" s="25"/>
      <c r="HR963" s="25"/>
      <c r="HS963" s="25"/>
      <c r="HT963" s="25"/>
      <c r="HU963" s="25"/>
      <c r="HV963" s="25"/>
      <c r="HW963" s="25"/>
      <c r="HX963" s="25"/>
      <c r="HY963" s="25"/>
      <c r="HZ963" s="25"/>
      <c r="IA963" s="25"/>
      <c r="IB963" s="25"/>
      <c r="IC963" s="25"/>
      <c r="ID963" s="25"/>
      <c r="IE963" s="25"/>
      <c r="IF963" s="25"/>
      <c r="IG963" s="25"/>
      <c r="IH963" s="25"/>
      <c r="II963" s="25"/>
      <c r="IJ963" s="25"/>
      <c r="IK963" s="25"/>
      <c r="IL963" s="25"/>
      <c r="IM963" s="25"/>
      <c r="IN963" s="25"/>
      <c r="IO963" s="25"/>
      <c r="IP963" s="25"/>
      <c r="IQ963" s="25"/>
      <c r="IR963" s="25"/>
      <c r="IS963" s="25"/>
      <c r="IT963" s="25"/>
      <c r="IU963" s="25"/>
      <c r="IV963" s="25"/>
      <c r="IW963" s="25"/>
      <c r="IX963" s="25"/>
      <c r="IY963" s="25"/>
      <c r="IZ963" s="25"/>
      <c r="JA963" s="25"/>
      <c r="JB963" s="25"/>
      <c r="JC963" s="25"/>
      <c r="JD963" s="25"/>
      <c r="JE963" s="25"/>
      <c r="JF963" s="25"/>
      <c r="JG963" s="25"/>
      <c r="JH963" s="25"/>
      <c r="JI963" s="25"/>
      <c r="JJ963" s="25"/>
      <c r="JK963" s="25"/>
      <c r="JL963" s="25"/>
      <c r="JM963" s="25"/>
      <c r="JN963" s="25"/>
      <c r="JO963" s="25"/>
      <c r="JP963" s="25"/>
      <c r="JQ963" s="25"/>
      <c r="JR963" s="25"/>
      <c r="JS963" s="25"/>
      <c r="JT963" s="25"/>
      <c r="JU963" s="25"/>
      <c r="JV963" s="25"/>
      <c r="JW963" s="25"/>
      <c r="JX963" s="25"/>
      <c r="JY963" s="25"/>
      <c r="JZ963" s="25"/>
      <c r="KA963" s="25"/>
      <c r="KB963" s="25"/>
      <c r="KC963" s="25"/>
      <c r="KD963" s="25"/>
      <c r="KE963" s="25"/>
      <c r="KF963" s="25"/>
      <c r="KG963" s="25"/>
      <c r="KH963" s="25"/>
      <c r="KI963" s="25"/>
      <c r="KJ963" s="25"/>
      <c r="KK963" s="25"/>
      <c r="KL963" s="25"/>
      <c r="KM963" s="25"/>
      <c r="KN963" s="25"/>
      <c r="KO963" s="25"/>
      <c r="KP963" s="25"/>
      <c r="KQ963" s="25"/>
      <c r="KR963" s="25"/>
      <c r="KS963" s="25"/>
      <c r="KT963" s="25"/>
      <c r="KU963" s="25"/>
      <c r="KV963" s="25"/>
      <c r="KW963" s="25"/>
      <c r="KX963" s="25"/>
      <c r="KY963" s="25"/>
      <c r="KZ963" s="25"/>
      <c r="LA963" s="25"/>
      <c r="LB963" s="25"/>
      <c r="LC963" s="25"/>
      <c r="LD963" s="25"/>
      <c r="LE963" s="25"/>
      <c r="LF963" s="25"/>
      <c r="LG963" s="25"/>
      <c r="LH963" s="25"/>
      <c r="LI963" s="25"/>
      <c r="LJ963" s="25"/>
      <c r="LK963" s="25"/>
      <c r="LL963" s="25"/>
      <c r="LM963" s="25"/>
      <c r="LN963" s="25"/>
      <c r="LO963" s="25"/>
      <c r="LP963" s="25"/>
      <c r="LQ963" s="25"/>
      <c r="LR963" s="25"/>
      <c r="LS963" s="25"/>
      <c r="LT963" s="25"/>
      <c r="LU963" s="25"/>
      <c r="LV963" s="25"/>
      <c r="LW963" s="25"/>
      <c r="LX963" s="25"/>
      <c r="LY963" s="25"/>
      <c r="LZ963" s="25"/>
      <c r="MA963" s="25"/>
      <c r="MB963" s="25"/>
      <c r="MC963" s="25"/>
      <c r="MD963" s="25"/>
      <c r="ME963" s="25"/>
      <c r="MF963" s="25"/>
      <c r="MG963" s="25"/>
      <c r="MH963" s="25"/>
      <c r="MI963" s="25"/>
      <c r="MJ963" s="25"/>
      <c r="MK963" s="25"/>
      <c r="ML963" s="25"/>
      <c r="MM963" s="25"/>
      <c r="MN963" s="25"/>
      <c r="MO963" s="25"/>
      <c r="MP963" s="25"/>
      <c r="MQ963" s="25"/>
      <c r="MR963" s="25"/>
      <c r="MS963" s="25"/>
      <c r="MT963" s="25"/>
      <c r="MU963" s="25"/>
      <c r="MV963" s="25"/>
      <c r="MW963" s="25"/>
      <c r="MX963" s="25"/>
      <c r="MY963" s="25"/>
      <c r="MZ963" s="25"/>
      <c r="NA963" s="25"/>
      <c r="NB963" s="25"/>
      <c r="NC963" s="25"/>
      <c r="ND963" s="25"/>
      <c r="NE963" s="25"/>
      <c r="NF963" s="25"/>
      <c r="NG963" s="25"/>
      <c r="NH963" s="25"/>
      <c r="NI963" s="25"/>
      <c r="NJ963" s="25"/>
      <c r="NK963" s="25"/>
      <c r="NL963" s="25"/>
      <c r="NM963" s="25"/>
      <c r="NN963" s="25"/>
      <c r="NO963" s="25"/>
      <c r="NP963" s="25"/>
      <c r="NQ963" s="25"/>
      <c r="NR963" s="25"/>
      <c r="NS963" s="25"/>
      <c r="NT963" s="25"/>
      <c r="NU963" s="25"/>
      <c r="NV963" s="25"/>
      <c r="NW963" s="25"/>
      <c r="NX963" s="25"/>
      <c r="NY963" s="25"/>
      <c r="NZ963" s="25"/>
      <c r="OA963" s="25"/>
      <c r="OB963" s="25"/>
      <c r="OC963" s="25"/>
      <c r="OD963" s="25"/>
      <c r="OE963" s="25"/>
      <c r="OF963" s="25"/>
      <c r="OG963" s="25"/>
      <c r="OH963" s="25"/>
      <c r="OI963" s="25"/>
      <c r="OJ963" s="25"/>
      <c r="OK963" s="25"/>
      <c r="OL963" s="25"/>
      <c r="OM963" s="25"/>
      <c r="ON963" s="25"/>
      <c r="OO963" s="25"/>
      <c r="OP963" s="25"/>
      <c r="OQ963" s="25"/>
      <c r="OR963" s="25"/>
      <c r="OS963" s="25"/>
      <c r="OT963" s="25"/>
      <c r="OU963" s="25"/>
      <c r="OV963" s="25"/>
      <c r="OW963" s="25"/>
      <c r="OX963" s="25"/>
      <c r="OY963" s="25"/>
      <c r="OZ963" s="25"/>
      <c r="PA963" s="25"/>
      <c r="PB963" s="25"/>
      <c r="PC963" s="25"/>
      <c r="PD963" s="25"/>
      <c r="PE963" s="25"/>
    </row>
    <row r="964" spans="1:42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  <c r="FZ964" s="25"/>
      <c r="GA964" s="25"/>
      <c r="GB964" s="25"/>
      <c r="GC964" s="25"/>
      <c r="GD964" s="25"/>
      <c r="GE964" s="25"/>
      <c r="GF964" s="25"/>
      <c r="GG964" s="25"/>
      <c r="GH964" s="25"/>
      <c r="GI964" s="25"/>
      <c r="GJ964" s="25"/>
      <c r="GK964" s="25"/>
      <c r="GL964" s="25"/>
      <c r="GM964" s="25"/>
      <c r="GN964" s="25"/>
      <c r="GO964" s="25"/>
      <c r="GP964" s="25"/>
      <c r="GQ964" s="25"/>
      <c r="GR964" s="25"/>
      <c r="GS964" s="25"/>
      <c r="GT964" s="25"/>
      <c r="GU964" s="25"/>
      <c r="GV964" s="25"/>
      <c r="GW964" s="25"/>
      <c r="GX964" s="25"/>
      <c r="GY964" s="25"/>
      <c r="GZ964" s="25"/>
      <c r="HA964" s="25"/>
      <c r="HB964" s="25"/>
      <c r="HC964" s="25"/>
      <c r="HD964" s="25"/>
      <c r="HE964" s="25"/>
      <c r="HF964" s="25"/>
      <c r="HG964" s="25"/>
      <c r="HH964" s="25"/>
      <c r="HI964" s="25"/>
      <c r="HJ964" s="25"/>
      <c r="HK964" s="25"/>
      <c r="HL964" s="25"/>
      <c r="HM964" s="25"/>
      <c r="HN964" s="25"/>
      <c r="HO964" s="25"/>
      <c r="HP964" s="25"/>
      <c r="HQ964" s="25"/>
      <c r="HR964" s="25"/>
      <c r="HS964" s="25"/>
      <c r="HT964" s="25"/>
      <c r="HU964" s="25"/>
      <c r="HV964" s="25"/>
      <c r="HW964" s="25"/>
      <c r="HX964" s="25"/>
      <c r="HY964" s="25"/>
      <c r="HZ964" s="25"/>
      <c r="IA964" s="25"/>
      <c r="IB964" s="25"/>
      <c r="IC964" s="25"/>
      <c r="ID964" s="25"/>
      <c r="IE964" s="25"/>
      <c r="IF964" s="25"/>
      <c r="IG964" s="25"/>
      <c r="IH964" s="25"/>
      <c r="II964" s="25"/>
      <c r="IJ964" s="25"/>
      <c r="IK964" s="25"/>
      <c r="IL964" s="25"/>
      <c r="IM964" s="25"/>
      <c r="IN964" s="25"/>
      <c r="IO964" s="25"/>
      <c r="IP964" s="25"/>
      <c r="IQ964" s="25"/>
      <c r="IR964" s="25"/>
      <c r="IS964" s="25"/>
      <c r="IT964" s="25"/>
      <c r="IU964" s="25"/>
      <c r="IV964" s="25"/>
      <c r="IW964" s="25"/>
      <c r="IX964" s="25"/>
      <c r="IY964" s="25"/>
      <c r="IZ964" s="25"/>
      <c r="JA964" s="25"/>
      <c r="JB964" s="25"/>
      <c r="JC964" s="25"/>
      <c r="JD964" s="25"/>
      <c r="JE964" s="25"/>
      <c r="JF964" s="25"/>
      <c r="JG964" s="25"/>
      <c r="JH964" s="25"/>
      <c r="JI964" s="25"/>
      <c r="JJ964" s="25"/>
      <c r="JK964" s="25"/>
      <c r="JL964" s="25"/>
      <c r="JM964" s="25"/>
      <c r="JN964" s="25"/>
      <c r="JO964" s="25"/>
      <c r="JP964" s="25"/>
      <c r="JQ964" s="25"/>
      <c r="JR964" s="25"/>
      <c r="JS964" s="25"/>
      <c r="JT964" s="25"/>
      <c r="JU964" s="25"/>
      <c r="JV964" s="25"/>
      <c r="JW964" s="25"/>
      <c r="JX964" s="25"/>
      <c r="JY964" s="25"/>
      <c r="JZ964" s="25"/>
      <c r="KA964" s="25"/>
      <c r="KB964" s="25"/>
      <c r="KC964" s="25"/>
      <c r="KD964" s="25"/>
      <c r="KE964" s="25"/>
      <c r="KF964" s="25"/>
      <c r="KG964" s="25"/>
      <c r="KH964" s="25"/>
      <c r="KI964" s="25"/>
      <c r="KJ964" s="25"/>
      <c r="KK964" s="25"/>
      <c r="KL964" s="25"/>
      <c r="KM964" s="25"/>
      <c r="KN964" s="25"/>
      <c r="KO964" s="25"/>
      <c r="KP964" s="25"/>
      <c r="KQ964" s="25"/>
      <c r="KR964" s="25"/>
      <c r="KS964" s="25"/>
      <c r="KT964" s="25"/>
      <c r="KU964" s="25"/>
      <c r="KV964" s="25"/>
      <c r="KW964" s="25"/>
      <c r="KX964" s="25"/>
      <c r="KY964" s="25"/>
      <c r="KZ964" s="25"/>
      <c r="LA964" s="25"/>
      <c r="LB964" s="25"/>
      <c r="LC964" s="25"/>
      <c r="LD964" s="25"/>
      <c r="LE964" s="25"/>
      <c r="LF964" s="25"/>
      <c r="LG964" s="25"/>
      <c r="LH964" s="25"/>
      <c r="LI964" s="25"/>
      <c r="LJ964" s="25"/>
      <c r="LK964" s="25"/>
      <c r="LL964" s="25"/>
      <c r="LM964" s="25"/>
      <c r="LN964" s="25"/>
      <c r="LO964" s="25"/>
      <c r="LP964" s="25"/>
      <c r="LQ964" s="25"/>
      <c r="LR964" s="25"/>
      <c r="LS964" s="25"/>
      <c r="LT964" s="25"/>
      <c r="LU964" s="25"/>
      <c r="LV964" s="25"/>
      <c r="LW964" s="25"/>
      <c r="LX964" s="25"/>
      <c r="LY964" s="25"/>
      <c r="LZ964" s="25"/>
      <c r="MA964" s="25"/>
      <c r="MB964" s="25"/>
      <c r="MC964" s="25"/>
      <c r="MD964" s="25"/>
      <c r="ME964" s="25"/>
      <c r="MF964" s="25"/>
      <c r="MG964" s="25"/>
      <c r="MH964" s="25"/>
      <c r="MI964" s="25"/>
      <c r="MJ964" s="25"/>
      <c r="MK964" s="25"/>
      <c r="ML964" s="25"/>
      <c r="MM964" s="25"/>
      <c r="MN964" s="25"/>
      <c r="MO964" s="25"/>
      <c r="MP964" s="25"/>
      <c r="MQ964" s="25"/>
      <c r="MR964" s="25"/>
      <c r="MS964" s="25"/>
      <c r="MT964" s="25"/>
      <c r="MU964" s="25"/>
      <c r="MV964" s="25"/>
      <c r="MW964" s="25"/>
      <c r="MX964" s="25"/>
      <c r="MY964" s="25"/>
      <c r="MZ964" s="25"/>
      <c r="NA964" s="25"/>
      <c r="NB964" s="25"/>
      <c r="NC964" s="25"/>
      <c r="ND964" s="25"/>
      <c r="NE964" s="25"/>
      <c r="NF964" s="25"/>
      <c r="NG964" s="25"/>
      <c r="NH964" s="25"/>
      <c r="NI964" s="25"/>
      <c r="NJ964" s="25"/>
      <c r="NK964" s="25"/>
      <c r="NL964" s="25"/>
      <c r="NM964" s="25"/>
      <c r="NN964" s="25"/>
      <c r="NO964" s="25"/>
      <c r="NP964" s="25"/>
      <c r="NQ964" s="25"/>
      <c r="NR964" s="25"/>
      <c r="NS964" s="25"/>
      <c r="NT964" s="25"/>
      <c r="NU964" s="25"/>
      <c r="NV964" s="25"/>
      <c r="NW964" s="25"/>
      <c r="NX964" s="25"/>
      <c r="NY964" s="25"/>
      <c r="NZ964" s="25"/>
      <c r="OA964" s="25"/>
      <c r="OB964" s="25"/>
      <c r="OC964" s="25"/>
      <c r="OD964" s="25"/>
      <c r="OE964" s="25"/>
      <c r="OF964" s="25"/>
      <c r="OG964" s="25"/>
      <c r="OH964" s="25"/>
      <c r="OI964" s="25"/>
      <c r="OJ964" s="25"/>
      <c r="OK964" s="25"/>
      <c r="OL964" s="25"/>
      <c r="OM964" s="25"/>
      <c r="ON964" s="25"/>
      <c r="OO964" s="25"/>
      <c r="OP964" s="25"/>
      <c r="OQ964" s="25"/>
      <c r="OR964" s="25"/>
      <c r="OS964" s="25"/>
      <c r="OT964" s="25"/>
      <c r="OU964" s="25"/>
      <c r="OV964" s="25"/>
      <c r="OW964" s="25"/>
      <c r="OX964" s="25"/>
      <c r="OY964" s="25"/>
      <c r="OZ964" s="25"/>
      <c r="PA964" s="25"/>
      <c r="PB964" s="25"/>
      <c r="PC964" s="25"/>
      <c r="PD964" s="25"/>
      <c r="PE964" s="25"/>
    </row>
    <row r="965" spans="1:42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  <c r="FL965" s="25"/>
      <c r="FM965" s="25"/>
      <c r="FN965" s="25"/>
      <c r="FO965" s="25"/>
      <c r="FP965" s="25"/>
      <c r="FQ965" s="25"/>
      <c r="FR965" s="25"/>
      <c r="FS965" s="25"/>
      <c r="FT965" s="25"/>
      <c r="FU965" s="25"/>
      <c r="FV965" s="25"/>
      <c r="FW965" s="25"/>
      <c r="FX965" s="25"/>
      <c r="FY965" s="25"/>
      <c r="FZ965" s="25"/>
      <c r="GA965" s="25"/>
      <c r="GB965" s="25"/>
      <c r="GC965" s="25"/>
      <c r="GD965" s="25"/>
      <c r="GE965" s="25"/>
      <c r="GF965" s="25"/>
      <c r="GG965" s="25"/>
      <c r="GH965" s="25"/>
      <c r="GI965" s="25"/>
      <c r="GJ965" s="25"/>
      <c r="GK965" s="25"/>
      <c r="GL965" s="25"/>
      <c r="GM965" s="25"/>
      <c r="GN965" s="25"/>
      <c r="GO965" s="25"/>
      <c r="GP965" s="25"/>
      <c r="GQ965" s="25"/>
      <c r="GR965" s="25"/>
      <c r="GS965" s="25"/>
      <c r="GT965" s="25"/>
      <c r="GU965" s="25"/>
      <c r="GV965" s="25"/>
      <c r="GW965" s="25"/>
      <c r="GX965" s="25"/>
      <c r="GY965" s="25"/>
      <c r="GZ965" s="25"/>
      <c r="HA965" s="25"/>
      <c r="HB965" s="25"/>
      <c r="HC965" s="25"/>
      <c r="HD965" s="25"/>
      <c r="HE965" s="25"/>
      <c r="HF965" s="25"/>
      <c r="HG965" s="25"/>
      <c r="HH965" s="25"/>
      <c r="HI965" s="25"/>
      <c r="HJ965" s="25"/>
      <c r="HK965" s="25"/>
      <c r="HL965" s="25"/>
      <c r="HM965" s="25"/>
      <c r="HN965" s="25"/>
      <c r="HO965" s="25"/>
      <c r="HP965" s="25"/>
      <c r="HQ965" s="25"/>
      <c r="HR965" s="25"/>
      <c r="HS965" s="25"/>
      <c r="HT965" s="25"/>
      <c r="HU965" s="25"/>
      <c r="HV965" s="25"/>
      <c r="HW965" s="25"/>
      <c r="HX965" s="25"/>
      <c r="HY965" s="25"/>
      <c r="HZ965" s="25"/>
      <c r="IA965" s="25"/>
      <c r="IB965" s="25"/>
      <c r="IC965" s="25"/>
      <c r="ID965" s="25"/>
      <c r="IE965" s="25"/>
      <c r="IF965" s="25"/>
      <c r="IG965" s="25"/>
      <c r="IH965" s="25"/>
      <c r="II965" s="25"/>
      <c r="IJ965" s="25"/>
      <c r="IK965" s="25"/>
      <c r="IL965" s="25"/>
      <c r="IM965" s="25"/>
      <c r="IN965" s="25"/>
      <c r="IO965" s="25"/>
      <c r="IP965" s="25"/>
      <c r="IQ965" s="25"/>
      <c r="IR965" s="25"/>
      <c r="IS965" s="25"/>
      <c r="IT965" s="25"/>
      <c r="IU965" s="25"/>
      <c r="IV965" s="25"/>
      <c r="IW965" s="25"/>
      <c r="IX965" s="25"/>
      <c r="IY965" s="25"/>
      <c r="IZ965" s="25"/>
      <c r="JA965" s="25"/>
      <c r="JB965" s="25"/>
      <c r="JC965" s="25"/>
      <c r="JD965" s="25"/>
      <c r="JE965" s="25"/>
      <c r="JF965" s="25"/>
      <c r="JG965" s="25"/>
      <c r="JH965" s="25"/>
      <c r="JI965" s="25"/>
      <c r="JJ965" s="25"/>
      <c r="JK965" s="25"/>
      <c r="JL965" s="25"/>
      <c r="JM965" s="25"/>
      <c r="JN965" s="25"/>
      <c r="JO965" s="25"/>
      <c r="JP965" s="25"/>
      <c r="JQ965" s="25"/>
      <c r="JR965" s="25"/>
      <c r="JS965" s="25"/>
      <c r="JT965" s="25"/>
      <c r="JU965" s="25"/>
      <c r="JV965" s="25"/>
      <c r="JW965" s="25"/>
      <c r="JX965" s="25"/>
      <c r="JY965" s="25"/>
      <c r="JZ965" s="25"/>
      <c r="KA965" s="25"/>
      <c r="KB965" s="25"/>
      <c r="KC965" s="25"/>
      <c r="KD965" s="25"/>
      <c r="KE965" s="25"/>
      <c r="KF965" s="25"/>
      <c r="KG965" s="25"/>
      <c r="KH965" s="25"/>
      <c r="KI965" s="25"/>
      <c r="KJ965" s="25"/>
      <c r="KK965" s="25"/>
      <c r="KL965" s="25"/>
      <c r="KM965" s="25"/>
      <c r="KN965" s="25"/>
      <c r="KO965" s="25"/>
      <c r="KP965" s="25"/>
      <c r="KQ965" s="25"/>
      <c r="KR965" s="25"/>
      <c r="KS965" s="25"/>
      <c r="KT965" s="25"/>
      <c r="KU965" s="25"/>
      <c r="KV965" s="25"/>
      <c r="KW965" s="25"/>
      <c r="KX965" s="25"/>
      <c r="KY965" s="25"/>
      <c r="KZ965" s="25"/>
      <c r="LA965" s="25"/>
      <c r="LB965" s="25"/>
      <c r="LC965" s="25"/>
      <c r="LD965" s="25"/>
      <c r="LE965" s="25"/>
      <c r="LF965" s="25"/>
      <c r="LG965" s="25"/>
      <c r="LH965" s="25"/>
      <c r="LI965" s="25"/>
      <c r="LJ965" s="25"/>
      <c r="LK965" s="25"/>
      <c r="LL965" s="25"/>
      <c r="LM965" s="25"/>
      <c r="LN965" s="25"/>
      <c r="LO965" s="25"/>
      <c r="LP965" s="25"/>
      <c r="LQ965" s="25"/>
      <c r="LR965" s="25"/>
      <c r="LS965" s="25"/>
      <c r="LT965" s="25"/>
      <c r="LU965" s="25"/>
      <c r="LV965" s="25"/>
      <c r="LW965" s="25"/>
      <c r="LX965" s="25"/>
      <c r="LY965" s="25"/>
      <c r="LZ965" s="25"/>
      <c r="MA965" s="25"/>
      <c r="MB965" s="25"/>
      <c r="MC965" s="25"/>
      <c r="MD965" s="25"/>
      <c r="ME965" s="25"/>
      <c r="MF965" s="25"/>
      <c r="MG965" s="25"/>
      <c r="MH965" s="25"/>
      <c r="MI965" s="25"/>
      <c r="MJ965" s="25"/>
      <c r="MK965" s="25"/>
      <c r="ML965" s="25"/>
      <c r="MM965" s="25"/>
      <c r="MN965" s="25"/>
      <c r="MO965" s="25"/>
      <c r="MP965" s="25"/>
      <c r="MQ965" s="25"/>
      <c r="MR965" s="25"/>
      <c r="MS965" s="25"/>
      <c r="MT965" s="25"/>
      <c r="MU965" s="25"/>
      <c r="MV965" s="25"/>
      <c r="MW965" s="25"/>
      <c r="MX965" s="25"/>
      <c r="MY965" s="25"/>
      <c r="MZ965" s="25"/>
      <c r="NA965" s="25"/>
      <c r="NB965" s="25"/>
      <c r="NC965" s="25"/>
      <c r="ND965" s="25"/>
      <c r="NE965" s="25"/>
      <c r="NF965" s="25"/>
      <c r="NG965" s="25"/>
      <c r="NH965" s="25"/>
      <c r="NI965" s="25"/>
      <c r="NJ965" s="25"/>
      <c r="NK965" s="25"/>
      <c r="NL965" s="25"/>
      <c r="NM965" s="25"/>
      <c r="NN965" s="25"/>
      <c r="NO965" s="25"/>
      <c r="NP965" s="25"/>
      <c r="NQ965" s="25"/>
      <c r="NR965" s="25"/>
      <c r="NS965" s="25"/>
      <c r="NT965" s="25"/>
      <c r="NU965" s="25"/>
      <c r="NV965" s="25"/>
      <c r="NW965" s="25"/>
      <c r="NX965" s="25"/>
      <c r="NY965" s="25"/>
      <c r="NZ965" s="25"/>
      <c r="OA965" s="25"/>
      <c r="OB965" s="25"/>
      <c r="OC965" s="25"/>
      <c r="OD965" s="25"/>
      <c r="OE965" s="25"/>
      <c r="OF965" s="25"/>
      <c r="OG965" s="25"/>
      <c r="OH965" s="25"/>
      <c r="OI965" s="25"/>
      <c r="OJ965" s="25"/>
      <c r="OK965" s="25"/>
      <c r="OL965" s="25"/>
      <c r="OM965" s="25"/>
      <c r="ON965" s="25"/>
      <c r="OO965" s="25"/>
      <c r="OP965" s="25"/>
      <c r="OQ965" s="25"/>
      <c r="OR965" s="25"/>
      <c r="OS965" s="25"/>
      <c r="OT965" s="25"/>
      <c r="OU965" s="25"/>
      <c r="OV965" s="25"/>
      <c r="OW965" s="25"/>
      <c r="OX965" s="25"/>
      <c r="OY965" s="25"/>
      <c r="OZ965" s="25"/>
      <c r="PA965" s="25"/>
      <c r="PB965" s="25"/>
      <c r="PC965" s="25"/>
      <c r="PD965" s="25"/>
      <c r="PE965" s="25"/>
    </row>
    <row r="966" spans="1:42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  <c r="FZ966" s="25"/>
      <c r="GA966" s="25"/>
      <c r="GB966" s="25"/>
      <c r="GC966" s="25"/>
      <c r="GD966" s="25"/>
      <c r="GE966" s="25"/>
      <c r="GF966" s="25"/>
      <c r="GG966" s="25"/>
      <c r="GH966" s="25"/>
      <c r="GI966" s="25"/>
      <c r="GJ966" s="25"/>
      <c r="GK966" s="25"/>
      <c r="GL966" s="25"/>
      <c r="GM966" s="25"/>
      <c r="GN966" s="25"/>
      <c r="GO966" s="25"/>
      <c r="GP966" s="25"/>
      <c r="GQ966" s="25"/>
      <c r="GR966" s="25"/>
      <c r="GS966" s="25"/>
      <c r="GT966" s="25"/>
      <c r="GU966" s="25"/>
      <c r="GV966" s="25"/>
      <c r="GW966" s="25"/>
      <c r="GX966" s="25"/>
      <c r="GY966" s="25"/>
      <c r="GZ966" s="25"/>
      <c r="HA966" s="25"/>
      <c r="HB966" s="25"/>
      <c r="HC966" s="25"/>
      <c r="HD966" s="25"/>
      <c r="HE966" s="25"/>
      <c r="HF966" s="25"/>
      <c r="HG966" s="25"/>
      <c r="HH966" s="25"/>
      <c r="HI966" s="25"/>
      <c r="HJ966" s="25"/>
      <c r="HK966" s="25"/>
      <c r="HL966" s="25"/>
      <c r="HM966" s="25"/>
      <c r="HN966" s="25"/>
      <c r="HO966" s="25"/>
      <c r="HP966" s="25"/>
      <c r="HQ966" s="25"/>
      <c r="HR966" s="25"/>
      <c r="HS966" s="25"/>
      <c r="HT966" s="25"/>
      <c r="HU966" s="25"/>
      <c r="HV966" s="25"/>
      <c r="HW966" s="25"/>
      <c r="HX966" s="25"/>
      <c r="HY966" s="25"/>
      <c r="HZ966" s="25"/>
      <c r="IA966" s="25"/>
      <c r="IB966" s="25"/>
      <c r="IC966" s="25"/>
      <c r="ID966" s="25"/>
      <c r="IE966" s="25"/>
      <c r="IF966" s="25"/>
      <c r="IG966" s="25"/>
      <c r="IH966" s="25"/>
      <c r="II966" s="25"/>
      <c r="IJ966" s="25"/>
      <c r="IK966" s="25"/>
      <c r="IL966" s="25"/>
      <c r="IM966" s="25"/>
      <c r="IN966" s="25"/>
      <c r="IO966" s="25"/>
      <c r="IP966" s="25"/>
      <c r="IQ966" s="25"/>
      <c r="IR966" s="25"/>
      <c r="IS966" s="25"/>
      <c r="IT966" s="25"/>
      <c r="IU966" s="25"/>
      <c r="IV966" s="25"/>
      <c r="IW966" s="25"/>
      <c r="IX966" s="25"/>
      <c r="IY966" s="25"/>
      <c r="IZ966" s="25"/>
      <c r="JA966" s="25"/>
      <c r="JB966" s="25"/>
      <c r="JC966" s="25"/>
      <c r="JD966" s="25"/>
      <c r="JE966" s="25"/>
      <c r="JF966" s="25"/>
      <c r="JG966" s="25"/>
      <c r="JH966" s="25"/>
      <c r="JI966" s="25"/>
      <c r="JJ966" s="25"/>
      <c r="JK966" s="25"/>
      <c r="JL966" s="25"/>
      <c r="JM966" s="25"/>
      <c r="JN966" s="25"/>
      <c r="JO966" s="25"/>
      <c r="JP966" s="25"/>
      <c r="JQ966" s="25"/>
      <c r="JR966" s="25"/>
      <c r="JS966" s="25"/>
      <c r="JT966" s="25"/>
      <c r="JU966" s="25"/>
      <c r="JV966" s="25"/>
      <c r="JW966" s="25"/>
      <c r="JX966" s="25"/>
      <c r="JY966" s="25"/>
      <c r="JZ966" s="25"/>
      <c r="KA966" s="25"/>
      <c r="KB966" s="25"/>
      <c r="KC966" s="25"/>
      <c r="KD966" s="25"/>
      <c r="KE966" s="25"/>
      <c r="KF966" s="25"/>
      <c r="KG966" s="25"/>
      <c r="KH966" s="25"/>
      <c r="KI966" s="25"/>
      <c r="KJ966" s="25"/>
      <c r="KK966" s="25"/>
      <c r="KL966" s="25"/>
      <c r="KM966" s="25"/>
      <c r="KN966" s="25"/>
      <c r="KO966" s="25"/>
      <c r="KP966" s="25"/>
      <c r="KQ966" s="25"/>
      <c r="KR966" s="25"/>
      <c r="KS966" s="25"/>
      <c r="KT966" s="25"/>
      <c r="KU966" s="25"/>
      <c r="KV966" s="25"/>
      <c r="KW966" s="25"/>
      <c r="KX966" s="25"/>
      <c r="KY966" s="25"/>
      <c r="KZ966" s="25"/>
      <c r="LA966" s="25"/>
      <c r="LB966" s="25"/>
      <c r="LC966" s="25"/>
      <c r="LD966" s="25"/>
      <c r="LE966" s="25"/>
      <c r="LF966" s="25"/>
      <c r="LG966" s="25"/>
      <c r="LH966" s="25"/>
      <c r="LI966" s="25"/>
      <c r="LJ966" s="25"/>
      <c r="LK966" s="25"/>
      <c r="LL966" s="25"/>
      <c r="LM966" s="25"/>
      <c r="LN966" s="25"/>
      <c r="LO966" s="25"/>
      <c r="LP966" s="25"/>
      <c r="LQ966" s="25"/>
      <c r="LR966" s="25"/>
      <c r="LS966" s="25"/>
      <c r="LT966" s="25"/>
      <c r="LU966" s="25"/>
      <c r="LV966" s="25"/>
      <c r="LW966" s="25"/>
      <c r="LX966" s="25"/>
      <c r="LY966" s="25"/>
      <c r="LZ966" s="25"/>
      <c r="MA966" s="25"/>
      <c r="MB966" s="25"/>
      <c r="MC966" s="25"/>
      <c r="MD966" s="25"/>
      <c r="ME966" s="25"/>
      <c r="MF966" s="25"/>
      <c r="MG966" s="25"/>
      <c r="MH966" s="25"/>
      <c r="MI966" s="25"/>
      <c r="MJ966" s="25"/>
      <c r="MK966" s="25"/>
      <c r="ML966" s="25"/>
      <c r="MM966" s="25"/>
      <c r="MN966" s="25"/>
      <c r="MO966" s="25"/>
      <c r="MP966" s="25"/>
      <c r="MQ966" s="25"/>
      <c r="MR966" s="25"/>
      <c r="MS966" s="25"/>
      <c r="MT966" s="25"/>
      <c r="MU966" s="25"/>
      <c r="MV966" s="25"/>
      <c r="MW966" s="25"/>
      <c r="MX966" s="25"/>
      <c r="MY966" s="25"/>
      <c r="MZ966" s="25"/>
      <c r="NA966" s="25"/>
      <c r="NB966" s="25"/>
      <c r="NC966" s="25"/>
      <c r="ND966" s="25"/>
      <c r="NE966" s="25"/>
      <c r="NF966" s="25"/>
      <c r="NG966" s="25"/>
      <c r="NH966" s="25"/>
      <c r="NI966" s="25"/>
      <c r="NJ966" s="25"/>
      <c r="NK966" s="25"/>
      <c r="NL966" s="25"/>
      <c r="NM966" s="25"/>
      <c r="NN966" s="25"/>
      <c r="NO966" s="25"/>
      <c r="NP966" s="25"/>
      <c r="NQ966" s="25"/>
      <c r="NR966" s="25"/>
      <c r="NS966" s="25"/>
      <c r="NT966" s="25"/>
      <c r="NU966" s="25"/>
      <c r="NV966" s="25"/>
      <c r="NW966" s="25"/>
      <c r="NX966" s="25"/>
      <c r="NY966" s="25"/>
      <c r="NZ966" s="25"/>
      <c r="OA966" s="25"/>
      <c r="OB966" s="25"/>
      <c r="OC966" s="25"/>
      <c r="OD966" s="25"/>
      <c r="OE966" s="25"/>
      <c r="OF966" s="25"/>
      <c r="OG966" s="25"/>
      <c r="OH966" s="25"/>
      <c r="OI966" s="25"/>
      <c r="OJ966" s="25"/>
      <c r="OK966" s="25"/>
      <c r="OL966" s="25"/>
      <c r="OM966" s="25"/>
      <c r="ON966" s="25"/>
      <c r="OO966" s="25"/>
      <c r="OP966" s="25"/>
      <c r="OQ966" s="25"/>
      <c r="OR966" s="25"/>
      <c r="OS966" s="25"/>
      <c r="OT966" s="25"/>
      <c r="OU966" s="25"/>
      <c r="OV966" s="25"/>
      <c r="OW966" s="25"/>
      <c r="OX966" s="25"/>
      <c r="OY966" s="25"/>
      <c r="OZ966" s="25"/>
      <c r="PA966" s="25"/>
      <c r="PB966" s="25"/>
      <c r="PC966" s="25"/>
      <c r="PD966" s="25"/>
      <c r="PE966" s="25"/>
    </row>
    <row r="967" spans="1:42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  <c r="FL967" s="25"/>
      <c r="FM967" s="25"/>
      <c r="FN967" s="25"/>
      <c r="FO967" s="25"/>
      <c r="FP967" s="25"/>
      <c r="FQ967" s="25"/>
      <c r="FR967" s="25"/>
      <c r="FS967" s="25"/>
      <c r="FT967" s="25"/>
      <c r="FU967" s="25"/>
      <c r="FV967" s="25"/>
      <c r="FW967" s="25"/>
      <c r="FX967" s="25"/>
      <c r="FY967" s="25"/>
      <c r="FZ967" s="25"/>
      <c r="GA967" s="25"/>
      <c r="GB967" s="25"/>
      <c r="GC967" s="25"/>
      <c r="GD967" s="25"/>
      <c r="GE967" s="25"/>
      <c r="GF967" s="25"/>
      <c r="GG967" s="25"/>
      <c r="GH967" s="25"/>
      <c r="GI967" s="25"/>
      <c r="GJ967" s="25"/>
      <c r="GK967" s="25"/>
      <c r="GL967" s="25"/>
      <c r="GM967" s="25"/>
      <c r="GN967" s="25"/>
      <c r="GO967" s="25"/>
      <c r="GP967" s="25"/>
      <c r="GQ967" s="25"/>
      <c r="GR967" s="25"/>
      <c r="GS967" s="25"/>
      <c r="GT967" s="25"/>
      <c r="GU967" s="25"/>
      <c r="GV967" s="25"/>
      <c r="GW967" s="25"/>
      <c r="GX967" s="25"/>
      <c r="GY967" s="25"/>
      <c r="GZ967" s="25"/>
      <c r="HA967" s="25"/>
      <c r="HB967" s="25"/>
      <c r="HC967" s="25"/>
      <c r="HD967" s="25"/>
      <c r="HE967" s="25"/>
      <c r="HF967" s="25"/>
      <c r="HG967" s="25"/>
      <c r="HH967" s="25"/>
      <c r="HI967" s="25"/>
      <c r="HJ967" s="25"/>
      <c r="HK967" s="25"/>
      <c r="HL967" s="25"/>
      <c r="HM967" s="25"/>
      <c r="HN967" s="25"/>
      <c r="HO967" s="25"/>
      <c r="HP967" s="25"/>
      <c r="HQ967" s="25"/>
      <c r="HR967" s="25"/>
      <c r="HS967" s="25"/>
      <c r="HT967" s="25"/>
      <c r="HU967" s="25"/>
      <c r="HV967" s="25"/>
      <c r="HW967" s="25"/>
      <c r="HX967" s="25"/>
      <c r="HY967" s="25"/>
      <c r="HZ967" s="25"/>
      <c r="IA967" s="25"/>
      <c r="IB967" s="25"/>
      <c r="IC967" s="25"/>
      <c r="ID967" s="25"/>
      <c r="IE967" s="25"/>
      <c r="IF967" s="25"/>
      <c r="IG967" s="25"/>
      <c r="IH967" s="25"/>
      <c r="II967" s="25"/>
      <c r="IJ967" s="25"/>
      <c r="IK967" s="25"/>
      <c r="IL967" s="25"/>
      <c r="IM967" s="25"/>
      <c r="IN967" s="25"/>
      <c r="IO967" s="25"/>
      <c r="IP967" s="25"/>
      <c r="IQ967" s="25"/>
      <c r="IR967" s="25"/>
      <c r="IS967" s="25"/>
      <c r="IT967" s="25"/>
      <c r="IU967" s="25"/>
      <c r="IV967" s="25"/>
      <c r="IW967" s="25"/>
      <c r="IX967" s="25"/>
      <c r="IY967" s="25"/>
      <c r="IZ967" s="25"/>
      <c r="JA967" s="25"/>
      <c r="JB967" s="25"/>
      <c r="JC967" s="25"/>
      <c r="JD967" s="25"/>
      <c r="JE967" s="25"/>
      <c r="JF967" s="25"/>
      <c r="JG967" s="25"/>
      <c r="JH967" s="25"/>
      <c r="JI967" s="25"/>
      <c r="JJ967" s="25"/>
      <c r="JK967" s="25"/>
      <c r="JL967" s="25"/>
      <c r="JM967" s="25"/>
      <c r="JN967" s="25"/>
      <c r="JO967" s="25"/>
      <c r="JP967" s="25"/>
      <c r="JQ967" s="25"/>
      <c r="JR967" s="25"/>
      <c r="JS967" s="25"/>
      <c r="JT967" s="25"/>
      <c r="JU967" s="25"/>
      <c r="JV967" s="25"/>
      <c r="JW967" s="25"/>
      <c r="JX967" s="25"/>
      <c r="JY967" s="25"/>
      <c r="JZ967" s="25"/>
      <c r="KA967" s="25"/>
      <c r="KB967" s="25"/>
      <c r="KC967" s="25"/>
      <c r="KD967" s="25"/>
      <c r="KE967" s="25"/>
      <c r="KF967" s="25"/>
      <c r="KG967" s="25"/>
      <c r="KH967" s="25"/>
      <c r="KI967" s="25"/>
      <c r="KJ967" s="25"/>
      <c r="KK967" s="25"/>
      <c r="KL967" s="25"/>
      <c r="KM967" s="25"/>
      <c r="KN967" s="25"/>
      <c r="KO967" s="25"/>
      <c r="KP967" s="25"/>
      <c r="KQ967" s="25"/>
      <c r="KR967" s="25"/>
      <c r="KS967" s="25"/>
      <c r="KT967" s="25"/>
      <c r="KU967" s="25"/>
      <c r="KV967" s="25"/>
      <c r="KW967" s="25"/>
      <c r="KX967" s="25"/>
      <c r="KY967" s="25"/>
      <c r="KZ967" s="25"/>
      <c r="LA967" s="25"/>
      <c r="LB967" s="25"/>
      <c r="LC967" s="25"/>
      <c r="LD967" s="25"/>
      <c r="LE967" s="25"/>
      <c r="LF967" s="25"/>
      <c r="LG967" s="25"/>
      <c r="LH967" s="25"/>
      <c r="LI967" s="25"/>
      <c r="LJ967" s="25"/>
      <c r="LK967" s="25"/>
      <c r="LL967" s="25"/>
      <c r="LM967" s="25"/>
      <c r="LN967" s="25"/>
      <c r="LO967" s="25"/>
      <c r="LP967" s="25"/>
      <c r="LQ967" s="25"/>
      <c r="LR967" s="25"/>
      <c r="LS967" s="25"/>
      <c r="LT967" s="25"/>
      <c r="LU967" s="25"/>
      <c r="LV967" s="25"/>
      <c r="LW967" s="25"/>
      <c r="LX967" s="25"/>
      <c r="LY967" s="25"/>
      <c r="LZ967" s="25"/>
      <c r="MA967" s="25"/>
      <c r="MB967" s="25"/>
      <c r="MC967" s="25"/>
      <c r="MD967" s="25"/>
      <c r="ME967" s="25"/>
      <c r="MF967" s="25"/>
      <c r="MG967" s="25"/>
      <c r="MH967" s="25"/>
      <c r="MI967" s="25"/>
      <c r="MJ967" s="25"/>
      <c r="MK967" s="25"/>
      <c r="ML967" s="25"/>
      <c r="MM967" s="25"/>
      <c r="MN967" s="25"/>
      <c r="MO967" s="25"/>
      <c r="MP967" s="25"/>
      <c r="MQ967" s="25"/>
      <c r="MR967" s="25"/>
      <c r="MS967" s="25"/>
      <c r="MT967" s="25"/>
      <c r="MU967" s="25"/>
      <c r="MV967" s="25"/>
      <c r="MW967" s="25"/>
      <c r="MX967" s="25"/>
      <c r="MY967" s="25"/>
      <c r="MZ967" s="25"/>
      <c r="NA967" s="25"/>
      <c r="NB967" s="25"/>
      <c r="NC967" s="25"/>
      <c r="ND967" s="25"/>
      <c r="NE967" s="25"/>
      <c r="NF967" s="25"/>
      <c r="NG967" s="25"/>
      <c r="NH967" s="25"/>
      <c r="NI967" s="25"/>
      <c r="NJ967" s="25"/>
      <c r="NK967" s="25"/>
      <c r="NL967" s="25"/>
      <c r="NM967" s="25"/>
      <c r="NN967" s="25"/>
      <c r="NO967" s="25"/>
      <c r="NP967" s="25"/>
      <c r="NQ967" s="25"/>
      <c r="NR967" s="25"/>
      <c r="NS967" s="25"/>
      <c r="NT967" s="25"/>
      <c r="NU967" s="25"/>
      <c r="NV967" s="25"/>
      <c r="NW967" s="25"/>
      <c r="NX967" s="25"/>
      <c r="NY967" s="25"/>
      <c r="NZ967" s="25"/>
      <c r="OA967" s="25"/>
      <c r="OB967" s="25"/>
      <c r="OC967" s="25"/>
      <c r="OD967" s="25"/>
      <c r="OE967" s="25"/>
      <c r="OF967" s="25"/>
      <c r="OG967" s="25"/>
      <c r="OH967" s="25"/>
      <c r="OI967" s="25"/>
      <c r="OJ967" s="25"/>
      <c r="OK967" s="25"/>
      <c r="OL967" s="25"/>
      <c r="OM967" s="25"/>
      <c r="ON967" s="25"/>
      <c r="OO967" s="25"/>
      <c r="OP967" s="25"/>
      <c r="OQ967" s="25"/>
      <c r="OR967" s="25"/>
      <c r="OS967" s="25"/>
      <c r="OT967" s="25"/>
      <c r="OU967" s="25"/>
      <c r="OV967" s="25"/>
      <c r="OW967" s="25"/>
      <c r="OX967" s="25"/>
      <c r="OY967" s="25"/>
      <c r="OZ967" s="25"/>
      <c r="PA967" s="25"/>
      <c r="PB967" s="25"/>
      <c r="PC967" s="25"/>
      <c r="PD967" s="25"/>
      <c r="PE967" s="25"/>
    </row>
    <row r="968" spans="1:42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  <c r="FZ968" s="25"/>
      <c r="GA968" s="25"/>
      <c r="GB968" s="25"/>
      <c r="GC968" s="25"/>
      <c r="GD968" s="25"/>
      <c r="GE968" s="25"/>
      <c r="GF968" s="25"/>
      <c r="GG968" s="25"/>
      <c r="GH968" s="25"/>
      <c r="GI968" s="25"/>
      <c r="GJ968" s="25"/>
      <c r="GK968" s="25"/>
      <c r="GL968" s="25"/>
      <c r="GM968" s="25"/>
      <c r="GN968" s="25"/>
      <c r="GO968" s="25"/>
      <c r="GP968" s="25"/>
      <c r="GQ968" s="25"/>
      <c r="GR968" s="25"/>
      <c r="GS968" s="25"/>
      <c r="GT968" s="25"/>
      <c r="GU968" s="25"/>
      <c r="GV968" s="25"/>
      <c r="GW968" s="25"/>
      <c r="GX968" s="25"/>
      <c r="GY968" s="25"/>
      <c r="GZ968" s="25"/>
      <c r="HA968" s="25"/>
      <c r="HB968" s="25"/>
      <c r="HC968" s="25"/>
      <c r="HD968" s="25"/>
      <c r="HE968" s="25"/>
      <c r="HF968" s="25"/>
      <c r="HG968" s="25"/>
      <c r="HH968" s="25"/>
      <c r="HI968" s="25"/>
      <c r="HJ968" s="25"/>
      <c r="HK968" s="25"/>
      <c r="HL968" s="25"/>
      <c r="HM968" s="25"/>
      <c r="HN968" s="25"/>
      <c r="HO968" s="25"/>
      <c r="HP968" s="25"/>
      <c r="HQ968" s="25"/>
      <c r="HR968" s="25"/>
      <c r="HS968" s="25"/>
      <c r="HT968" s="25"/>
      <c r="HU968" s="25"/>
      <c r="HV968" s="25"/>
      <c r="HW968" s="25"/>
      <c r="HX968" s="25"/>
      <c r="HY968" s="25"/>
      <c r="HZ968" s="25"/>
      <c r="IA968" s="25"/>
      <c r="IB968" s="25"/>
      <c r="IC968" s="25"/>
      <c r="ID968" s="25"/>
      <c r="IE968" s="25"/>
      <c r="IF968" s="25"/>
      <c r="IG968" s="25"/>
      <c r="IH968" s="25"/>
      <c r="II968" s="25"/>
      <c r="IJ968" s="25"/>
      <c r="IK968" s="25"/>
      <c r="IL968" s="25"/>
      <c r="IM968" s="25"/>
      <c r="IN968" s="25"/>
      <c r="IO968" s="25"/>
      <c r="IP968" s="25"/>
      <c r="IQ968" s="25"/>
      <c r="IR968" s="25"/>
      <c r="IS968" s="25"/>
      <c r="IT968" s="25"/>
      <c r="IU968" s="25"/>
      <c r="IV968" s="25"/>
      <c r="IW968" s="25"/>
      <c r="IX968" s="25"/>
      <c r="IY968" s="25"/>
      <c r="IZ968" s="25"/>
      <c r="JA968" s="25"/>
      <c r="JB968" s="25"/>
      <c r="JC968" s="25"/>
      <c r="JD968" s="25"/>
      <c r="JE968" s="25"/>
      <c r="JF968" s="25"/>
      <c r="JG968" s="25"/>
      <c r="JH968" s="25"/>
      <c r="JI968" s="25"/>
      <c r="JJ968" s="25"/>
      <c r="JK968" s="25"/>
      <c r="JL968" s="25"/>
      <c r="JM968" s="25"/>
      <c r="JN968" s="25"/>
      <c r="JO968" s="25"/>
      <c r="JP968" s="25"/>
      <c r="JQ968" s="25"/>
      <c r="JR968" s="25"/>
      <c r="JS968" s="25"/>
      <c r="JT968" s="25"/>
      <c r="JU968" s="25"/>
      <c r="JV968" s="25"/>
      <c r="JW968" s="25"/>
      <c r="JX968" s="25"/>
      <c r="JY968" s="25"/>
      <c r="JZ968" s="25"/>
      <c r="KA968" s="25"/>
      <c r="KB968" s="25"/>
      <c r="KC968" s="25"/>
      <c r="KD968" s="25"/>
      <c r="KE968" s="25"/>
      <c r="KF968" s="25"/>
      <c r="KG968" s="25"/>
      <c r="KH968" s="25"/>
      <c r="KI968" s="25"/>
      <c r="KJ968" s="25"/>
      <c r="KK968" s="25"/>
      <c r="KL968" s="25"/>
      <c r="KM968" s="25"/>
      <c r="KN968" s="25"/>
      <c r="KO968" s="25"/>
      <c r="KP968" s="25"/>
      <c r="KQ968" s="25"/>
      <c r="KR968" s="25"/>
      <c r="KS968" s="25"/>
      <c r="KT968" s="25"/>
      <c r="KU968" s="25"/>
      <c r="KV968" s="25"/>
      <c r="KW968" s="25"/>
      <c r="KX968" s="25"/>
      <c r="KY968" s="25"/>
      <c r="KZ968" s="25"/>
      <c r="LA968" s="25"/>
      <c r="LB968" s="25"/>
      <c r="LC968" s="25"/>
      <c r="LD968" s="25"/>
      <c r="LE968" s="25"/>
      <c r="LF968" s="25"/>
      <c r="LG968" s="25"/>
      <c r="LH968" s="25"/>
      <c r="LI968" s="25"/>
      <c r="LJ968" s="25"/>
      <c r="LK968" s="25"/>
      <c r="LL968" s="25"/>
      <c r="LM968" s="25"/>
      <c r="LN968" s="25"/>
      <c r="LO968" s="25"/>
      <c r="LP968" s="25"/>
      <c r="LQ968" s="25"/>
      <c r="LR968" s="25"/>
      <c r="LS968" s="25"/>
      <c r="LT968" s="25"/>
      <c r="LU968" s="25"/>
      <c r="LV968" s="25"/>
      <c r="LW968" s="25"/>
      <c r="LX968" s="25"/>
      <c r="LY968" s="25"/>
      <c r="LZ968" s="25"/>
      <c r="MA968" s="25"/>
      <c r="MB968" s="25"/>
      <c r="MC968" s="25"/>
      <c r="MD968" s="25"/>
      <c r="ME968" s="25"/>
      <c r="MF968" s="25"/>
      <c r="MG968" s="25"/>
      <c r="MH968" s="25"/>
      <c r="MI968" s="25"/>
      <c r="MJ968" s="25"/>
      <c r="MK968" s="25"/>
      <c r="ML968" s="25"/>
      <c r="MM968" s="25"/>
      <c r="MN968" s="25"/>
      <c r="MO968" s="25"/>
      <c r="MP968" s="25"/>
      <c r="MQ968" s="25"/>
      <c r="MR968" s="25"/>
      <c r="MS968" s="25"/>
      <c r="MT968" s="25"/>
      <c r="MU968" s="25"/>
      <c r="MV968" s="25"/>
      <c r="MW968" s="25"/>
      <c r="MX968" s="25"/>
      <c r="MY968" s="25"/>
      <c r="MZ968" s="25"/>
      <c r="NA968" s="25"/>
      <c r="NB968" s="25"/>
      <c r="NC968" s="25"/>
      <c r="ND968" s="25"/>
      <c r="NE968" s="25"/>
      <c r="NF968" s="25"/>
      <c r="NG968" s="25"/>
      <c r="NH968" s="25"/>
      <c r="NI968" s="25"/>
      <c r="NJ968" s="25"/>
      <c r="NK968" s="25"/>
      <c r="NL968" s="25"/>
      <c r="NM968" s="25"/>
      <c r="NN968" s="25"/>
      <c r="NO968" s="25"/>
      <c r="NP968" s="25"/>
      <c r="NQ968" s="25"/>
      <c r="NR968" s="25"/>
      <c r="NS968" s="25"/>
      <c r="NT968" s="25"/>
      <c r="NU968" s="25"/>
      <c r="NV968" s="25"/>
      <c r="NW968" s="25"/>
      <c r="NX968" s="25"/>
      <c r="NY968" s="25"/>
      <c r="NZ968" s="25"/>
      <c r="OA968" s="25"/>
      <c r="OB968" s="25"/>
      <c r="OC968" s="25"/>
      <c r="OD968" s="25"/>
      <c r="OE968" s="25"/>
      <c r="OF968" s="25"/>
      <c r="OG968" s="25"/>
      <c r="OH968" s="25"/>
      <c r="OI968" s="25"/>
      <c r="OJ968" s="25"/>
      <c r="OK968" s="25"/>
      <c r="OL968" s="25"/>
      <c r="OM968" s="25"/>
      <c r="ON968" s="25"/>
      <c r="OO968" s="25"/>
      <c r="OP968" s="25"/>
      <c r="OQ968" s="25"/>
      <c r="OR968" s="25"/>
      <c r="OS968" s="25"/>
      <c r="OT968" s="25"/>
      <c r="OU968" s="25"/>
      <c r="OV968" s="25"/>
      <c r="OW968" s="25"/>
      <c r="OX968" s="25"/>
      <c r="OY968" s="25"/>
      <c r="OZ968" s="25"/>
      <c r="PA968" s="25"/>
      <c r="PB968" s="25"/>
      <c r="PC968" s="25"/>
      <c r="PD968" s="25"/>
      <c r="PE968" s="25"/>
    </row>
    <row r="969" spans="1:42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  <c r="FL969" s="25"/>
      <c r="FM969" s="25"/>
      <c r="FN969" s="25"/>
      <c r="FO969" s="25"/>
      <c r="FP969" s="25"/>
      <c r="FQ969" s="25"/>
      <c r="FR969" s="25"/>
      <c r="FS969" s="25"/>
      <c r="FT969" s="25"/>
      <c r="FU969" s="25"/>
      <c r="FV969" s="25"/>
      <c r="FW969" s="25"/>
      <c r="FX969" s="25"/>
      <c r="FY969" s="25"/>
      <c r="FZ969" s="25"/>
      <c r="GA969" s="25"/>
      <c r="GB969" s="25"/>
      <c r="GC969" s="25"/>
      <c r="GD969" s="25"/>
      <c r="GE969" s="25"/>
      <c r="GF969" s="25"/>
      <c r="GG969" s="25"/>
      <c r="GH969" s="25"/>
      <c r="GI969" s="25"/>
      <c r="GJ969" s="25"/>
      <c r="GK969" s="25"/>
      <c r="GL969" s="25"/>
      <c r="GM969" s="25"/>
      <c r="GN969" s="25"/>
      <c r="GO969" s="25"/>
      <c r="GP969" s="25"/>
      <c r="GQ969" s="25"/>
      <c r="GR969" s="25"/>
      <c r="GS969" s="25"/>
      <c r="GT969" s="25"/>
      <c r="GU969" s="25"/>
      <c r="GV969" s="25"/>
      <c r="GW969" s="25"/>
      <c r="GX969" s="25"/>
      <c r="GY969" s="25"/>
      <c r="GZ969" s="25"/>
      <c r="HA969" s="25"/>
      <c r="HB969" s="25"/>
      <c r="HC969" s="25"/>
      <c r="HD969" s="25"/>
      <c r="HE969" s="25"/>
      <c r="HF969" s="25"/>
      <c r="HG969" s="25"/>
      <c r="HH969" s="25"/>
      <c r="HI969" s="25"/>
      <c r="HJ969" s="25"/>
      <c r="HK969" s="25"/>
      <c r="HL969" s="25"/>
      <c r="HM969" s="25"/>
      <c r="HN969" s="25"/>
      <c r="HO969" s="25"/>
      <c r="HP969" s="25"/>
      <c r="HQ969" s="25"/>
      <c r="HR969" s="25"/>
      <c r="HS969" s="25"/>
      <c r="HT969" s="25"/>
      <c r="HU969" s="25"/>
      <c r="HV969" s="25"/>
      <c r="HW969" s="25"/>
      <c r="HX969" s="25"/>
      <c r="HY969" s="25"/>
      <c r="HZ969" s="25"/>
      <c r="IA969" s="25"/>
      <c r="IB969" s="25"/>
      <c r="IC969" s="25"/>
      <c r="ID969" s="25"/>
      <c r="IE969" s="25"/>
      <c r="IF969" s="25"/>
      <c r="IG969" s="25"/>
      <c r="IH969" s="25"/>
      <c r="II969" s="25"/>
      <c r="IJ969" s="25"/>
      <c r="IK969" s="25"/>
      <c r="IL969" s="25"/>
      <c r="IM969" s="25"/>
      <c r="IN969" s="25"/>
      <c r="IO969" s="25"/>
      <c r="IP969" s="25"/>
      <c r="IQ969" s="25"/>
      <c r="IR969" s="25"/>
      <c r="IS969" s="25"/>
      <c r="IT969" s="25"/>
      <c r="IU969" s="25"/>
      <c r="IV969" s="25"/>
      <c r="IW969" s="25"/>
      <c r="IX969" s="25"/>
      <c r="IY969" s="25"/>
      <c r="IZ969" s="25"/>
      <c r="JA969" s="25"/>
      <c r="JB969" s="25"/>
      <c r="JC969" s="25"/>
      <c r="JD969" s="25"/>
      <c r="JE969" s="25"/>
      <c r="JF969" s="25"/>
      <c r="JG969" s="25"/>
      <c r="JH969" s="25"/>
      <c r="JI969" s="25"/>
      <c r="JJ969" s="25"/>
      <c r="JK969" s="25"/>
      <c r="JL969" s="25"/>
      <c r="JM969" s="25"/>
      <c r="JN969" s="25"/>
      <c r="JO969" s="25"/>
      <c r="JP969" s="25"/>
      <c r="JQ969" s="25"/>
      <c r="JR969" s="25"/>
      <c r="JS969" s="25"/>
      <c r="JT969" s="25"/>
      <c r="JU969" s="25"/>
      <c r="JV969" s="25"/>
      <c r="JW969" s="25"/>
      <c r="JX969" s="25"/>
      <c r="JY969" s="25"/>
      <c r="JZ969" s="25"/>
      <c r="KA969" s="25"/>
      <c r="KB969" s="25"/>
      <c r="KC969" s="25"/>
      <c r="KD969" s="25"/>
      <c r="KE969" s="25"/>
      <c r="KF969" s="25"/>
      <c r="KG969" s="25"/>
      <c r="KH969" s="25"/>
      <c r="KI969" s="25"/>
      <c r="KJ969" s="25"/>
      <c r="KK969" s="25"/>
      <c r="KL969" s="25"/>
      <c r="KM969" s="25"/>
      <c r="KN969" s="25"/>
      <c r="KO969" s="25"/>
      <c r="KP969" s="25"/>
      <c r="KQ969" s="25"/>
      <c r="KR969" s="25"/>
      <c r="KS969" s="25"/>
      <c r="KT969" s="25"/>
      <c r="KU969" s="25"/>
      <c r="KV969" s="25"/>
      <c r="KW969" s="25"/>
      <c r="KX969" s="25"/>
      <c r="KY969" s="25"/>
      <c r="KZ969" s="25"/>
      <c r="LA969" s="25"/>
      <c r="LB969" s="25"/>
      <c r="LC969" s="25"/>
      <c r="LD969" s="25"/>
      <c r="LE969" s="25"/>
      <c r="LF969" s="25"/>
      <c r="LG969" s="25"/>
      <c r="LH969" s="25"/>
      <c r="LI969" s="25"/>
      <c r="LJ969" s="25"/>
      <c r="LK969" s="25"/>
      <c r="LL969" s="25"/>
      <c r="LM969" s="25"/>
      <c r="LN969" s="25"/>
      <c r="LO969" s="25"/>
      <c r="LP969" s="25"/>
      <c r="LQ969" s="25"/>
      <c r="LR969" s="25"/>
      <c r="LS969" s="25"/>
      <c r="LT969" s="25"/>
      <c r="LU969" s="25"/>
      <c r="LV969" s="25"/>
      <c r="LW969" s="25"/>
      <c r="LX969" s="25"/>
      <c r="LY969" s="25"/>
      <c r="LZ969" s="25"/>
      <c r="MA969" s="25"/>
      <c r="MB969" s="25"/>
      <c r="MC969" s="25"/>
      <c r="MD969" s="25"/>
      <c r="ME969" s="25"/>
      <c r="MF969" s="25"/>
      <c r="MG969" s="25"/>
      <c r="MH969" s="25"/>
      <c r="MI969" s="25"/>
      <c r="MJ969" s="25"/>
      <c r="MK969" s="25"/>
      <c r="ML969" s="25"/>
      <c r="MM969" s="25"/>
      <c r="MN969" s="25"/>
      <c r="MO969" s="25"/>
      <c r="MP969" s="25"/>
      <c r="MQ969" s="25"/>
      <c r="MR969" s="25"/>
      <c r="MS969" s="25"/>
      <c r="MT969" s="25"/>
      <c r="MU969" s="25"/>
      <c r="MV969" s="25"/>
      <c r="MW969" s="25"/>
      <c r="MX969" s="25"/>
      <c r="MY969" s="25"/>
      <c r="MZ969" s="25"/>
      <c r="NA969" s="25"/>
      <c r="NB969" s="25"/>
      <c r="NC969" s="25"/>
      <c r="ND969" s="25"/>
      <c r="NE969" s="25"/>
      <c r="NF969" s="25"/>
      <c r="NG969" s="25"/>
      <c r="NH969" s="25"/>
      <c r="NI969" s="25"/>
      <c r="NJ969" s="25"/>
      <c r="NK969" s="25"/>
      <c r="NL969" s="25"/>
      <c r="NM969" s="25"/>
      <c r="NN969" s="25"/>
      <c r="NO969" s="25"/>
      <c r="NP969" s="25"/>
      <c r="NQ969" s="25"/>
      <c r="NR969" s="25"/>
      <c r="NS969" s="25"/>
      <c r="NT969" s="25"/>
      <c r="NU969" s="25"/>
      <c r="NV969" s="25"/>
      <c r="NW969" s="25"/>
      <c r="NX969" s="25"/>
      <c r="NY969" s="25"/>
      <c r="NZ969" s="25"/>
      <c r="OA969" s="25"/>
      <c r="OB969" s="25"/>
      <c r="OC969" s="25"/>
      <c r="OD969" s="25"/>
      <c r="OE969" s="25"/>
      <c r="OF969" s="25"/>
      <c r="OG969" s="25"/>
      <c r="OH969" s="25"/>
      <c r="OI969" s="25"/>
      <c r="OJ969" s="25"/>
      <c r="OK969" s="25"/>
      <c r="OL969" s="25"/>
      <c r="OM969" s="25"/>
      <c r="ON969" s="25"/>
      <c r="OO969" s="25"/>
      <c r="OP969" s="25"/>
      <c r="OQ969" s="25"/>
      <c r="OR969" s="25"/>
      <c r="OS969" s="25"/>
      <c r="OT969" s="25"/>
      <c r="OU969" s="25"/>
      <c r="OV969" s="25"/>
      <c r="OW969" s="25"/>
      <c r="OX969" s="25"/>
      <c r="OY969" s="25"/>
      <c r="OZ969" s="25"/>
      <c r="PA969" s="25"/>
      <c r="PB969" s="25"/>
      <c r="PC969" s="25"/>
      <c r="PD969" s="25"/>
      <c r="PE969" s="25"/>
    </row>
    <row r="970" spans="1:42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  <c r="FZ970" s="25"/>
      <c r="GA970" s="25"/>
      <c r="GB970" s="25"/>
      <c r="GC970" s="25"/>
      <c r="GD970" s="25"/>
      <c r="GE970" s="25"/>
      <c r="GF970" s="25"/>
      <c r="GG970" s="25"/>
      <c r="GH970" s="25"/>
      <c r="GI970" s="25"/>
      <c r="GJ970" s="25"/>
      <c r="GK970" s="25"/>
      <c r="GL970" s="25"/>
      <c r="GM970" s="25"/>
      <c r="GN970" s="25"/>
      <c r="GO970" s="25"/>
      <c r="GP970" s="25"/>
      <c r="GQ970" s="25"/>
      <c r="GR970" s="25"/>
      <c r="GS970" s="25"/>
      <c r="GT970" s="25"/>
      <c r="GU970" s="25"/>
      <c r="GV970" s="25"/>
      <c r="GW970" s="25"/>
      <c r="GX970" s="25"/>
      <c r="GY970" s="25"/>
      <c r="GZ970" s="25"/>
      <c r="HA970" s="25"/>
      <c r="HB970" s="25"/>
      <c r="HC970" s="25"/>
      <c r="HD970" s="25"/>
      <c r="HE970" s="25"/>
      <c r="HF970" s="25"/>
      <c r="HG970" s="25"/>
      <c r="HH970" s="25"/>
      <c r="HI970" s="25"/>
      <c r="HJ970" s="25"/>
      <c r="HK970" s="25"/>
      <c r="HL970" s="25"/>
      <c r="HM970" s="25"/>
      <c r="HN970" s="25"/>
      <c r="HO970" s="25"/>
      <c r="HP970" s="25"/>
      <c r="HQ970" s="25"/>
      <c r="HR970" s="25"/>
      <c r="HS970" s="25"/>
      <c r="HT970" s="25"/>
      <c r="HU970" s="25"/>
      <c r="HV970" s="25"/>
      <c r="HW970" s="25"/>
      <c r="HX970" s="25"/>
      <c r="HY970" s="25"/>
      <c r="HZ970" s="25"/>
      <c r="IA970" s="25"/>
      <c r="IB970" s="25"/>
      <c r="IC970" s="25"/>
      <c r="ID970" s="25"/>
      <c r="IE970" s="25"/>
      <c r="IF970" s="25"/>
      <c r="IG970" s="25"/>
      <c r="IH970" s="25"/>
      <c r="II970" s="25"/>
      <c r="IJ970" s="25"/>
      <c r="IK970" s="25"/>
      <c r="IL970" s="25"/>
      <c r="IM970" s="25"/>
      <c r="IN970" s="25"/>
      <c r="IO970" s="25"/>
      <c r="IP970" s="25"/>
      <c r="IQ970" s="25"/>
      <c r="IR970" s="25"/>
      <c r="IS970" s="25"/>
      <c r="IT970" s="25"/>
      <c r="IU970" s="25"/>
      <c r="IV970" s="25"/>
      <c r="IW970" s="25"/>
      <c r="IX970" s="25"/>
      <c r="IY970" s="25"/>
      <c r="IZ970" s="25"/>
      <c r="JA970" s="25"/>
      <c r="JB970" s="25"/>
      <c r="JC970" s="25"/>
      <c r="JD970" s="25"/>
      <c r="JE970" s="25"/>
      <c r="JF970" s="25"/>
      <c r="JG970" s="25"/>
      <c r="JH970" s="25"/>
      <c r="JI970" s="25"/>
      <c r="JJ970" s="25"/>
      <c r="JK970" s="25"/>
      <c r="JL970" s="25"/>
      <c r="JM970" s="25"/>
      <c r="JN970" s="25"/>
      <c r="JO970" s="25"/>
      <c r="JP970" s="25"/>
      <c r="JQ970" s="25"/>
      <c r="JR970" s="25"/>
      <c r="JS970" s="25"/>
      <c r="JT970" s="25"/>
      <c r="JU970" s="25"/>
      <c r="JV970" s="25"/>
      <c r="JW970" s="25"/>
      <c r="JX970" s="25"/>
      <c r="JY970" s="25"/>
      <c r="JZ970" s="25"/>
      <c r="KA970" s="25"/>
      <c r="KB970" s="25"/>
      <c r="KC970" s="25"/>
      <c r="KD970" s="25"/>
      <c r="KE970" s="25"/>
      <c r="KF970" s="25"/>
      <c r="KG970" s="25"/>
      <c r="KH970" s="25"/>
      <c r="KI970" s="25"/>
      <c r="KJ970" s="25"/>
      <c r="KK970" s="25"/>
      <c r="KL970" s="25"/>
      <c r="KM970" s="25"/>
      <c r="KN970" s="25"/>
      <c r="KO970" s="25"/>
      <c r="KP970" s="25"/>
      <c r="KQ970" s="25"/>
      <c r="KR970" s="25"/>
      <c r="KS970" s="25"/>
      <c r="KT970" s="25"/>
      <c r="KU970" s="25"/>
      <c r="KV970" s="25"/>
      <c r="KW970" s="25"/>
      <c r="KX970" s="25"/>
      <c r="KY970" s="25"/>
      <c r="KZ970" s="25"/>
      <c r="LA970" s="25"/>
      <c r="LB970" s="25"/>
      <c r="LC970" s="25"/>
      <c r="LD970" s="25"/>
      <c r="LE970" s="25"/>
      <c r="LF970" s="25"/>
      <c r="LG970" s="25"/>
      <c r="LH970" s="25"/>
      <c r="LI970" s="25"/>
      <c r="LJ970" s="25"/>
      <c r="LK970" s="25"/>
      <c r="LL970" s="25"/>
      <c r="LM970" s="25"/>
      <c r="LN970" s="25"/>
      <c r="LO970" s="25"/>
      <c r="LP970" s="25"/>
      <c r="LQ970" s="25"/>
      <c r="LR970" s="25"/>
      <c r="LS970" s="25"/>
      <c r="LT970" s="25"/>
      <c r="LU970" s="25"/>
      <c r="LV970" s="25"/>
      <c r="LW970" s="25"/>
      <c r="LX970" s="25"/>
      <c r="LY970" s="25"/>
      <c r="LZ970" s="25"/>
      <c r="MA970" s="25"/>
      <c r="MB970" s="25"/>
      <c r="MC970" s="25"/>
      <c r="MD970" s="25"/>
      <c r="ME970" s="25"/>
      <c r="MF970" s="25"/>
      <c r="MG970" s="25"/>
      <c r="MH970" s="25"/>
      <c r="MI970" s="25"/>
      <c r="MJ970" s="25"/>
      <c r="MK970" s="25"/>
      <c r="ML970" s="25"/>
      <c r="MM970" s="25"/>
      <c r="MN970" s="25"/>
      <c r="MO970" s="25"/>
      <c r="MP970" s="25"/>
      <c r="MQ970" s="25"/>
      <c r="MR970" s="25"/>
      <c r="MS970" s="25"/>
      <c r="MT970" s="25"/>
      <c r="MU970" s="25"/>
      <c r="MV970" s="25"/>
      <c r="MW970" s="25"/>
      <c r="MX970" s="25"/>
      <c r="MY970" s="25"/>
      <c r="MZ970" s="25"/>
      <c r="NA970" s="25"/>
      <c r="NB970" s="25"/>
      <c r="NC970" s="25"/>
      <c r="ND970" s="25"/>
      <c r="NE970" s="25"/>
      <c r="NF970" s="25"/>
      <c r="NG970" s="25"/>
      <c r="NH970" s="25"/>
      <c r="NI970" s="25"/>
      <c r="NJ970" s="25"/>
      <c r="NK970" s="25"/>
      <c r="NL970" s="25"/>
      <c r="NM970" s="25"/>
      <c r="NN970" s="25"/>
      <c r="NO970" s="25"/>
      <c r="NP970" s="25"/>
      <c r="NQ970" s="25"/>
      <c r="NR970" s="25"/>
      <c r="NS970" s="25"/>
      <c r="NT970" s="25"/>
      <c r="NU970" s="25"/>
      <c r="NV970" s="25"/>
      <c r="NW970" s="25"/>
      <c r="NX970" s="25"/>
      <c r="NY970" s="25"/>
      <c r="NZ970" s="25"/>
      <c r="OA970" s="25"/>
      <c r="OB970" s="25"/>
      <c r="OC970" s="25"/>
      <c r="OD970" s="25"/>
      <c r="OE970" s="25"/>
      <c r="OF970" s="25"/>
      <c r="OG970" s="25"/>
      <c r="OH970" s="25"/>
      <c r="OI970" s="25"/>
      <c r="OJ970" s="25"/>
      <c r="OK970" s="25"/>
      <c r="OL970" s="25"/>
      <c r="OM970" s="25"/>
      <c r="ON970" s="25"/>
      <c r="OO970" s="25"/>
      <c r="OP970" s="25"/>
      <c r="OQ970" s="25"/>
      <c r="OR970" s="25"/>
      <c r="OS970" s="25"/>
      <c r="OT970" s="25"/>
      <c r="OU970" s="25"/>
      <c r="OV970" s="25"/>
      <c r="OW970" s="25"/>
      <c r="OX970" s="25"/>
      <c r="OY970" s="25"/>
      <c r="OZ970" s="25"/>
      <c r="PA970" s="25"/>
      <c r="PB970" s="25"/>
      <c r="PC970" s="25"/>
      <c r="PD970" s="25"/>
      <c r="PE970" s="25"/>
    </row>
    <row r="971" spans="1:42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  <c r="FL971" s="25"/>
      <c r="FM971" s="25"/>
      <c r="FN971" s="25"/>
      <c r="FO971" s="25"/>
      <c r="FP971" s="25"/>
      <c r="FQ971" s="25"/>
      <c r="FR971" s="25"/>
      <c r="FS971" s="25"/>
      <c r="FT971" s="25"/>
      <c r="FU971" s="25"/>
      <c r="FV971" s="25"/>
      <c r="FW971" s="25"/>
      <c r="FX971" s="25"/>
      <c r="FY971" s="25"/>
      <c r="FZ971" s="25"/>
      <c r="GA971" s="25"/>
      <c r="GB971" s="25"/>
      <c r="GC971" s="25"/>
      <c r="GD971" s="25"/>
      <c r="GE971" s="25"/>
      <c r="GF971" s="25"/>
      <c r="GG971" s="25"/>
      <c r="GH971" s="25"/>
      <c r="GI971" s="25"/>
      <c r="GJ971" s="25"/>
      <c r="GK971" s="25"/>
      <c r="GL971" s="25"/>
      <c r="GM971" s="25"/>
      <c r="GN971" s="25"/>
      <c r="GO971" s="25"/>
      <c r="GP971" s="25"/>
      <c r="GQ971" s="25"/>
      <c r="GR971" s="25"/>
      <c r="GS971" s="25"/>
      <c r="GT971" s="25"/>
      <c r="GU971" s="25"/>
      <c r="GV971" s="25"/>
      <c r="GW971" s="25"/>
      <c r="GX971" s="25"/>
      <c r="GY971" s="25"/>
      <c r="GZ971" s="25"/>
      <c r="HA971" s="25"/>
      <c r="HB971" s="25"/>
      <c r="HC971" s="25"/>
      <c r="HD971" s="25"/>
      <c r="HE971" s="25"/>
      <c r="HF971" s="25"/>
      <c r="HG971" s="25"/>
      <c r="HH971" s="25"/>
      <c r="HI971" s="25"/>
      <c r="HJ971" s="25"/>
      <c r="HK971" s="25"/>
      <c r="HL971" s="25"/>
      <c r="HM971" s="25"/>
      <c r="HN971" s="25"/>
      <c r="HO971" s="25"/>
      <c r="HP971" s="25"/>
      <c r="HQ971" s="25"/>
      <c r="HR971" s="25"/>
      <c r="HS971" s="25"/>
      <c r="HT971" s="25"/>
      <c r="HU971" s="25"/>
      <c r="HV971" s="25"/>
      <c r="HW971" s="25"/>
      <c r="HX971" s="25"/>
      <c r="HY971" s="25"/>
      <c r="HZ971" s="25"/>
      <c r="IA971" s="25"/>
      <c r="IB971" s="25"/>
      <c r="IC971" s="25"/>
      <c r="ID971" s="25"/>
      <c r="IE971" s="25"/>
      <c r="IF971" s="25"/>
      <c r="IG971" s="25"/>
      <c r="IH971" s="25"/>
      <c r="II971" s="25"/>
      <c r="IJ971" s="25"/>
      <c r="IK971" s="25"/>
      <c r="IL971" s="25"/>
      <c r="IM971" s="25"/>
      <c r="IN971" s="25"/>
      <c r="IO971" s="25"/>
      <c r="IP971" s="25"/>
      <c r="IQ971" s="25"/>
      <c r="IR971" s="25"/>
      <c r="IS971" s="25"/>
      <c r="IT971" s="25"/>
      <c r="IU971" s="25"/>
      <c r="IV971" s="25"/>
      <c r="IW971" s="25"/>
      <c r="IX971" s="25"/>
      <c r="IY971" s="25"/>
      <c r="IZ971" s="25"/>
      <c r="JA971" s="25"/>
      <c r="JB971" s="25"/>
      <c r="JC971" s="25"/>
      <c r="JD971" s="25"/>
      <c r="JE971" s="25"/>
      <c r="JF971" s="25"/>
      <c r="JG971" s="25"/>
      <c r="JH971" s="25"/>
      <c r="JI971" s="25"/>
      <c r="JJ971" s="25"/>
      <c r="JK971" s="25"/>
      <c r="JL971" s="25"/>
      <c r="JM971" s="25"/>
      <c r="JN971" s="25"/>
      <c r="JO971" s="25"/>
      <c r="JP971" s="25"/>
      <c r="JQ971" s="25"/>
      <c r="JR971" s="25"/>
      <c r="JS971" s="25"/>
      <c r="JT971" s="25"/>
      <c r="JU971" s="25"/>
      <c r="JV971" s="25"/>
      <c r="JW971" s="25"/>
      <c r="JX971" s="25"/>
      <c r="JY971" s="25"/>
      <c r="JZ971" s="25"/>
      <c r="KA971" s="25"/>
      <c r="KB971" s="25"/>
      <c r="KC971" s="25"/>
      <c r="KD971" s="25"/>
      <c r="KE971" s="25"/>
      <c r="KF971" s="25"/>
      <c r="KG971" s="25"/>
      <c r="KH971" s="25"/>
      <c r="KI971" s="25"/>
      <c r="KJ971" s="25"/>
      <c r="KK971" s="25"/>
      <c r="KL971" s="25"/>
      <c r="KM971" s="25"/>
      <c r="KN971" s="25"/>
      <c r="KO971" s="25"/>
      <c r="KP971" s="25"/>
      <c r="KQ971" s="25"/>
      <c r="KR971" s="25"/>
      <c r="KS971" s="25"/>
      <c r="KT971" s="25"/>
      <c r="KU971" s="25"/>
      <c r="KV971" s="25"/>
      <c r="KW971" s="25"/>
      <c r="KX971" s="25"/>
      <c r="KY971" s="25"/>
      <c r="KZ971" s="25"/>
      <c r="LA971" s="25"/>
      <c r="LB971" s="25"/>
      <c r="LC971" s="25"/>
      <c r="LD971" s="25"/>
      <c r="LE971" s="25"/>
      <c r="LF971" s="25"/>
      <c r="LG971" s="25"/>
      <c r="LH971" s="25"/>
      <c r="LI971" s="25"/>
      <c r="LJ971" s="25"/>
      <c r="LK971" s="25"/>
      <c r="LL971" s="25"/>
      <c r="LM971" s="25"/>
      <c r="LN971" s="25"/>
      <c r="LO971" s="25"/>
      <c r="LP971" s="25"/>
      <c r="LQ971" s="25"/>
      <c r="LR971" s="25"/>
      <c r="LS971" s="25"/>
      <c r="LT971" s="25"/>
      <c r="LU971" s="25"/>
      <c r="LV971" s="25"/>
      <c r="LW971" s="25"/>
      <c r="LX971" s="25"/>
      <c r="LY971" s="25"/>
      <c r="LZ971" s="25"/>
      <c r="MA971" s="25"/>
      <c r="MB971" s="25"/>
      <c r="MC971" s="25"/>
      <c r="MD971" s="25"/>
      <c r="ME971" s="25"/>
      <c r="MF971" s="25"/>
      <c r="MG971" s="25"/>
      <c r="MH971" s="25"/>
      <c r="MI971" s="25"/>
      <c r="MJ971" s="25"/>
      <c r="MK971" s="25"/>
      <c r="ML971" s="25"/>
      <c r="MM971" s="25"/>
      <c r="MN971" s="25"/>
      <c r="MO971" s="25"/>
      <c r="MP971" s="25"/>
      <c r="MQ971" s="25"/>
      <c r="MR971" s="25"/>
      <c r="MS971" s="25"/>
      <c r="MT971" s="25"/>
      <c r="MU971" s="25"/>
      <c r="MV971" s="25"/>
      <c r="MW971" s="25"/>
      <c r="MX971" s="25"/>
      <c r="MY971" s="25"/>
      <c r="MZ971" s="25"/>
      <c r="NA971" s="25"/>
      <c r="NB971" s="25"/>
      <c r="NC971" s="25"/>
      <c r="ND971" s="25"/>
      <c r="NE971" s="25"/>
      <c r="NF971" s="25"/>
      <c r="NG971" s="25"/>
      <c r="NH971" s="25"/>
      <c r="NI971" s="25"/>
      <c r="NJ971" s="25"/>
      <c r="NK971" s="25"/>
      <c r="NL971" s="25"/>
      <c r="NM971" s="25"/>
      <c r="NN971" s="25"/>
      <c r="NO971" s="25"/>
      <c r="NP971" s="25"/>
      <c r="NQ971" s="25"/>
      <c r="NR971" s="25"/>
      <c r="NS971" s="25"/>
      <c r="NT971" s="25"/>
      <c r="NU971" s="25"/>
      <c r="NV971" s="25"/>
      <c r="NW971" s="25"/>
      <c r="NX971" s="25"/>
      <c r="NY971" s="25"/>
      <c r="NZ971" s="25"/>
      <c r="OA971" s="25"/>
      <c r="OB971" s="25"/>
      <c r="OC971" s="25"/>
      <c r="OD971" s="25"/>
      <c r="OE971" s="25"/>
      <c r="OF971" s="25"/>
      <c r="OG971" s="25"/>
      <c r="OH971" s="25"/>
      <c r="OI971" s="25"/>
      <c r="OJ971" s="25"/>
      <c r="OK971" s="25"/>
      <c r="OL971" s="25"/>
      <c r="OM971" s="25"/>
      <c r="ON971" s="25"/>
      <c r="OO971" s="25"/>
      <c r="OP971" s="25"/>
      <c r="OQ971" s="25"/>
      <c r="OR971" s="25"/>
      <c r="OS971" s="25"/>
      <c r="OT971" s="25"/>
      <c r="OU971" s="25"/>
      <c r="OV971" s="25"/>
      <c r="OW971" s="25"/>
      <c r="OX971" s="25"/>
      <c r="OY971" s="25"/>
      <c r="OZ971" s="25"/>
      <c r="PA971" s="25"/>
      <c r="PB971" s="25"/>
      <c r="PC971" s="25"/>
      <c r="PD971" s="25"/>
      <c r="PE971" s="25"/>
    </row>
    <row r="972" spans="1:42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  <c r="HL972" s="25"/>
      <c r="HM972" s="25"/>
      <c r="HN972" s="25"/>
      <c r="HO972" s="25"/>
      <c r="HP972" s="25"/>
      <c r="HQ972" s="25"/>
      <c r="HR972" s="25"/>
      <c r="HS972" s="25"/>
      <c r="HT972" s="25"/>
      <c r="HU972" s="25"/>
      <c r="HV972" s="25"/>
      <c r="HW972" s="25"/>
      <c r="HX972" s="25"/>
      <c r="HY972" s="25"/>
      <c r="HZ972" s="25"/>
      <c r="IA972" s="25"/>
      <c r="IB972" s="25"/>
      <c r="IC972" s="25"/>
      <c r="ID972" s="25"/>
      <c r="IE972" s="25"/>
      <c r="IF972" s="25"/>
      <c r="IG972" s="25"/>
      <c r="IH972" s="25"/>
      <c r="II972" s="25"/>
      <c r="IJ972" s="25"/>
      <c r="IK972" s="25"/>
      <c r="IL972" s="25"/>
      <c r="IM972" s="25"/>
      <c r="IN972" s="25"/>
      <c r="IO972" s="25"/>
      <c r="IP972" s="25"/>
      <c r="IQ972" s="25"/>
      <c r="IR972" s="25"/>
      <c r="IS972" s="25"/>
      <c r="IT972" s="25"/>
      <c r="IU972" s="25"/>
      <c r="IV972" s="25"/>
      <c r="IW972" s="25"/>
      <c r="IX972" s="25"/>
      <c r="IY972" s="25"/>
      <c r="IZ972" s="25"/>
      <c r="JA972" s="25"/>
      <c r="JB972" s="25"/>
      <c r="JC972" s="25"/>
      <c r="JD972" s="25"/>
      <c r="JE972" s="25"/>
      <c r="JF972" s="25"/>
      <c r="JG972" s="25"/>
      <c r="JH972" s="25"/>
      <c r="JI972" s="25"/>
      <c r="JJ972" s="25"/>
      <c r="JK972" s="25"/>
      <c r="JL972" s="25"/>
      <c r="JM972" s="25"/>
      <c r="JN972" s="25"/>
      <c r="JO972" s="25"/>
      <c r="JP972" s="25"/>
      <c r="JQ972" s="25"/>
      <c r="JR972" s="25"/>
      <c r="JS972" s="25"/>
      <c r="JT972" s="25"/>
      <c r="JU972" s="25"/>
      <c r="JV972" s="25"/>
      <c r="JW972" s="25"/>
      <c r="JX972" s="25"/>
      <c r="JY972" s="25"/>
      <c r="JZ972" s="25"/>
      <c r="KA972" s="25"/>
      <c r="KB972" s="25"/>
      <c r="KC972" s="25"/>
      <c r="KD972" s="25"/>
      <c r="KE972" s="25"/>
      <c r="KF972" s="25"/>
      <c r="KG972" s="25"/>
      <c r="KH972" s="25"/>
      <c r="KI972" s="25"/>
      <c r="KJ972" s="25"/>
      <c r="KK972" s="25"/>
      <c r="KL972" s="25"/>
      <c r="KM972" s="25"/>
      <c r="KN972" s="25"/>
      <c r="KO972" s="25"/>
      <c r="KP972" s="25"/>
      <c r="KQ972" s="25"/>
      <c r="KR972" s="25"/>
      <c r="KS972" s="25"/>
      <c r="KT972" s="25"/>
      <c r="KU972" s="25"/>
      <c r="KV972" s="25"/>
      <c r="KW972" s="25"/>
      <c r="KX972" s="25"/>
      <c r="KY972" s="25"/>
      <c r="KZ972" s="25"/>
      <c r="LA972" s="25"/>
      <c r="LB972" s="25"/>
      <c r="LC972" s="25"/>
      <c r="LD972" s="25"/>
      <c r="LE972" s="25"/>
      <c r="LF972" s="25"/>
      <c r="LG972" s="25"/>
      <c r="LH972" s="25"/>
      <c r="LI972" s="25"/>
      <c r="LJ972" s="25"/>
      <c r="LK972" s="25"/>
      <c r="LL972" s="25"/>
      <c r="LM972" s="25"/>
      <c r="LN972" s="25"/>
      <c r="LO972" s="25"/>
      <c r="LP972" s="25"/>
      <c r="LQ972" s="25"/>
      <c r="LR972" s="25"/>
      <c r="LS972" s="25"/>
      <c r="LT972" s="25"/>
      <c r="LU972" s="25"/>
      <c r="LV972" s="25"/>
      <c r="LW972" s="25"/>
      <c r="LX972" s="25"/>
      <c r="LY972" s="25"/>
      <c r="LZ972" s="25"/>
      <c r="MA972" s="25"/>
      <c r="MB972" s="25"/>
      <c r="MC972" s="25"/>
      <c r="MD972" s="25"/>
      <c r="ME972" s="25"/>
      <c r="MF972" s="25"/>
      <c r="MG972" s="25"/>
      <c r="MH972" s="25"/>
      <c r="MI972" s="25"/>
      <c r="MJ972" s="25"/>
      <c r="MK972" s="25"/>
      <c r="ML972" s="25"/>
      <c r="MM972" s="25"/>
      <c r="MN972" s="25"/>
      <c r="MO972" s="25"/>
      <c r="MP972" s="25"/>
      <c r="MQ972" s="25"/>
      <c r="MR972" s="25"/>
      <c r="MS972" s="25"/>
      <c r="MT972" s="25"/>
      <c r="MU972" s="25"/>
      <c r="MV972" s="25"/>
      <c r="MW972" s="25"/>
      <c r="MX972" s="25"/>
      <c r="MY972" s="25"/>
      <c r="MZ972" s="25"/>
      <c r="NA972" s="25"/>
      <c r="NB972" s="25"/>
      <c r="NC972" s="25"/>
      <c r="ND972" s="25"/>
      <c r="NE972" s="25"/>
      <c r="NF972" s="25"/>
      <c r="NG972" s="25"/>
      <c r="NH972" s="25"/>
      <c r="NI972" s="25"/>
      <c r="NJ972" s="25"/>
      <c r="NK972" s="25"/>
      <c r="NL972" s="25"/>
      <c r="NM972" s="25"/>
      <c r="NN972" s="25"/>
      <c r="NO972" s="25"/>
      <c r="NP972" s="25"/>
      <c r="NQ972" s="25"/>
      <c r="NR972" s="25"/>
      <c r="NS972" s="25"/>
      <c r="NT972" s="25"/>
      <c r="NU972" s="25"/>
      <c r="NV972" s="25"/>
      <c r="NW972" s="25"/>
      <c r="NX972" s="25"/>
      <c r="NY972" s="25"/>
      <c r="NZ972" s="25"/>
      <c r="OA972" s="25"/>
      <c r="OB972" s="25"/>
      <c r="OC972" s="25"/>
      <c r="OD972" s="25"/>
      <c r="OE972" s="25"/>
      <c r="OF972" s="25"/>
      <c r="OG972" s="25"/>
      <c r="OH972" s="25"/>
      <c r="OI972" s="25"/>
      <c r="OJ972" s="25"/>
      <c r="OK972" s="25"/>
      <c r="OL972" s="25"/>
      <c r="OM972" s="25"/>
      <c r="ON972" s="25"/>
      <c r="OO972" s="25"/>
      <c r="OP972" s="25"/>
      <c r="OQ972" s="25"/>
      <c r="OR972" s="25"/>
      <c r="OS972" s="25"/>
      <c r="OT972" s="25"/>
      <c r="OU972" s="25"/>
      <c r="OV972" s="25"/>
      <c r="OW972" s="25"/>
      <c r="OX972" s="25"/>
      <c r="OY972" s="25"/>
      <c r="OZ972" s="25"/>
      <c r="PA972" s="25"/>
      <c r="PB972" s="25"/>
      <c r="PC972" s="25"/>
      <c r="PD972" s="25"/>
      <c r="PE972" s="25"/>
    </row>
    <row r="973" spans="1:42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  <c r="FZ973" s="25"/>
      <c r="GA973" s="25"/>
      <c r="GB973" s="25"/>
      <c r="GC973" s="25"/>
      <c r="GD973" s="25"/>
      <c r="GE973" s="25"/>
      <c r="GF973" s="25"/>
      <c r="GG973" s="25"/>
      <c r="GH973" s="25"/>
      <c r="GI973" s="25"/>
      <c r="GJ973" s="25"/>
      <c r="GK973" s="25"/>
      <c r="GL973" s="25"/>
      <c r="GM973" s="25"/>
      <c r="GN973" s="25"/>
      <c r="GO973" s="25"/>
      <c r="GP973" s="25"/>
      <c r="GQ973" s="25"/>
      <c r="GR973" s="25"/>
      <c r="GS973" s="25"/>
      <c r="GT973" s="25"/>
      <c r="GU973" s="25"/>
      <c r="GV973" s="25"/>
      <c r="GW973" s="25"/>
      <c r="GX973" s="25"/>
      <c r="GY973" s="25"/>
      <c r="GZ973" s="25"/>
      <c r="HA973" s="25"/>
      <c r="HB973" s="25"/>
      <c r="HC973" s="25"/>
      <c r="HD973" s="25"/>
      <c r="HE973" s="25"/>
      <c r="HF973" s="25"/>
      <c r="HG973" s="25"/>
      <c r="HH973" s="25"/>
      <c r="HI973" s="25"/>
      <c r="HJ973" s="25"/>
      <c r="HK973" s="25"/>
      <c r="HL973" s="25"/>
      <c r="HM973" s="25"/>
      <c r="HN973" s="25"/>
      <c r="HO973" s="25"/>
      <c r="HP973" s="25"/>
      <c r="HQ973" s="25"/>
      <c r="HR973" s="25"/>
      <c r="HS973" s="25"/>
      <c r="HT973" s="25"/>
      <c r="HU973" s="25"/>
      <c r="HV973" s="25"/>
      <c r="HW973" s="25"/>
      <c r="HX973" s="25"/>
      <c r="HY973" s="25"/>
      <c r="HZ973" s="25"/>
      <c r="IA973" s="25"/>
      <c r="IB973" s="25"/>
      <c r="IC973" s="25"/>
      <c r="ID973" s="25"/>
      <c r="IE973" s="25"/>
      <c r="IF973" s="25"/>
      <c r="IG973" s="25"/>
      <c r="IH973" s="25"/>
      <c r="II973" s="25"/>
      <c r="IJ973" s="25"/>
      <c r="IK973" s="25"/>
      <c r="IL973" s="25"/>
      <c r="IM973" s="25"/>
      <c r="IN973" s="25"/>
      <c r="IO973" s="25"/>
      <c r="IP973" s="25"/>
      <c r="IQ973" s="25"/>
      <c r="IR973" s="25"/>
      <c r="IS973" s="25"/>
      <c r="IT973" s="25"/>
      <c r="IU973" s="25"/>
      <c r="IV973" s="25"/>
      <c r="IW973" s="25"/>
      <c r="IX973" s="25"/>
      <c r="IY973" s="25"/>
      <c r="IZ973" s="25"/>
      <c r="JA973" s="25"/>
      <c r="JB973" s="25"/>
      <c r="JC973" s="25"/>
      <c r="JD973" s="25"/>
      <c r="JE973" s="25"/>
      <c r="JF973" s="25"/>
      <c r="JG973" s="25"/>
      <c r="JH973" s="25"/>
      <c r="JI973" s="25"/>
      <c r="JJ973" s="25"/>
      <c r="JK973" s="25"/>
      <c r="JL973" s="25"/>
      <c r="JM973" s="25"/>
      <c r="JN973" s="25"/>
      <c r="JO973" s="25"/>
      <c r="JP973" s="25"/>
      <c r="JQ973" s="25"/>
      <c r="JR973" s="25"/>
      <c r="JS973" s="25"/>
      <c r="JT973" s="25"/>
      <c r="JU973" s="25"/>
      <c r="JV973" s="25"/>
      <c r="JW973" s="25"/>
      <c r="JX973" s="25"/>
      <c r="JY973" s="25"/>
      <c r="JZ973" s="25"/>
      <c r="KA973" s="25"/>
      <c r="KB973" s="25"/>
      <c r="KC973" s="25"/>
      <c r="KD973" s="25"/>
      <c r="KE973" s="25"/>
      <c r="KF973" s="25"/>
      <c r="KG973" s="25"/>
      <c r="KH973" s="25"/>
      <c r="KI973" s="25"/>
      <c r="KJ973" s="25"/>
      <c r="KK973" s="25"/>
      <c r="KL973" s="25"/>
      <c r="KM973" s="25"/>
      <c r="KN973" s="25"/>
      <c r="KO973" s="25"/>
      <c r="KP973" s="25"/>
      <c r="KQ973" s="25"/>
      <c r="KR973" s="25"/>
      <c r="KS973" s="25"/>
      <c r="KT973" s="25"/>
      <c r="KU973" s="25"/>
      <c r="KV973" s="25"/>
      <c r="KW973" s="25"/>
      <c r="KX973" s="25"/>
      <c r="KY973" s="25"/>
      <c r="KZ973" s="25"/>
      <c r="LA973" s="25"/>
      <c r="LB973" s="25"/>
      <c r="LC973" s="25"/>
      <c r="LD973" s="25"/>
      <c r="LE973" s="25"/>
      <c r="LF973" s="25"/>
      <c r="LG973" s="25"/>
      <c r="LH973" s="25"/>
      <c r="LI973" s="25"/>
      <c r="LJ973" s="25"/>
      <c r="LK973" s="25"/>
      <c r="LL973" s="25"/>
      <c r="LM973" s="25"/>
      <c r="LN973" s="25"/>
      <c r="LO973" s="25"/>
      <c r="LP973" s="25"/>
      <c r="LQ973" s="25"/>
      <c r="LR973" s="25"/>
      <c r="LS973" s="25"/>
      <c r="LT973" s="25"/>
      <c r="LU973" s="25"/>
      <c r="LV973" s="25"/>
      <c r="LW973" s="25"/>
      <c r="LX973" s="25"/>
      <c r="LY973" s="25"/>
      <c r="LZ973" s="25"/>
      <c r="MA973" s="25"/>
      <c r="MB973" s="25"/>
      <c r="MC973" s="25"/>
      <c r="MD973" s="25"/>
      <c r="ME973" s="25"/>
      <c r="MF973" s="25"/>
      <c r="MG973" s="25"/>
      <c r="MH973" s="25"/>
      <c r="MI973" s="25"/>
      <c r="MJ973" s="25"/>
      <c r="MK973" s="25"/>
      <c r="ML973" s="25"/>
      <c r="MM973" s="25"/>
      <c r="MN973" s="25"/>
      <c r="MO973" s="25"/>
      <c r="MP973" s="25"/>
      <c r="MQ973" s="25"/>
      <c r="MR973" s="25"/>
      <c r="MS973" s="25"/>
      <c r="MT973" s="25"/>
      <c r="MU973" s="25"/>
      <c r="MV973" s="25"/>
      <c r="MW973" s="25"/>
      <c r="MX973" s="25"/>
      <c r="MY973" s="25"/>
      <c r="MZ973" s="25"/>
      <c r="NA973" s="25"/>
      <c r="NB973" s="25"/>
      <c r="NC973" s="25"/>
      <c r="ND973" s="25"/>
      <c r="NE973" s="25"/>
      <c r="NF973" s="25"/>
      <c r="NG973" s="25"/>
      <c r="NH973" s="25"/>
      <c r="NI973" s="25"/>
      <c r="NJ973" s="25"/>
      <c r="NK973" s="25"/>
      <c r="NL973" s="25"/>
      <c r="NM973" s="25"/>
      <c r="NN973" s="25"/>
      <c r="NO973" s="25"/>
      <c r="NP973" s="25"/>
      <c r="NQ973" s="25"/>
      <c r="NR973" s="25"/>
      <c r="NS973" s="25"/>
      <c r="NT973" s="25"/>
      <c r="NU973" s="25"/>
      <c r="NV973" s="25"/>
      <c r="NW973" s="25"/>
      <c r="NX973" s="25"/>
      <c r="NY973" s="25"/>
      <c r="NZ973" s="25"/>
      <c r="OA973" s="25"/>
      <c r="OB973" s="25"/>
      <c r="OC973" s="25"/>
      <c r="OD973" s="25"/>
      <c r="OE973" s="25"/>
      <c r="OF973" s="25"/>
      <c r="OG973" s="25"/>
      <c r="OH973" s="25"/>
      <c r="OI973" s="25"/>
      <c r="OJ973" s="25"/>
      <c r="OK973" s="25"/>
      <c r="OL973" s="25"/>
      <c r="OM973" s="25"/>
      <c r="ON973" s="25"/>
      <c r="OO973" s="25"/>
      <c r="OP973" s="25"/>
      <c r="OQ973" s="25"/>
      <c r="OR973" s="25"/>
      <c r="OS973" s="25"/>
      <c r="OT973" s="25"/>
      <c r="OU973" s="25"/>
      <c r="OV973" s="25"/>
      <c r="OW973" s="25"/>
      <c r="OX973" s="25"/>
      <c r="OY973" s="25"/>
      <c r="OZ973" s="25"/>
      <c r="PA973" s="25"/>
      <c r="PB973" s="25"/>
      <c r="PC973" s="25"/>
      <c r="PD973" s="25"/>
      <c r="PE973" s="25"/>
    </row>
    <row r="974" spans="1:42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  <c r="FZ974" s="25"/>
      <c r="GA974" s="25"/>
      <c r="GB974" s="25"/>
      <c r="GC974" s="25"/>
      <c r="GD974" s="25"/>
      <c r="GE974" s="25"/>
      <c r="GF974" s="25"/>
      <c r="GG974" s="25"/>
      <c r="GH974" s="25"/>
      <c r="GI974" s="25"/>
      <c r="GJ974" s="25"/>
      <c r="GK974" s="25"/>
      <c r="GL974" s="25"/>
      <c r="GM974" s="25"/>
      <c r="GN974" s="25"/>
      <c r="GO974" s="25"/>
      <c r="GP974" s="25"/>
      <c r="GQ974" s="25"/>
      <c r="GR974" s="25"/>
      <c r="GS974" s="25"/>
      <c r="GT974" s="25"/>
      <c r="GU974" s="25"/>
      <c r="GV974" s="25"/>
      <c r="GW974" s="25"/>
      <c r="GX974" s="25"/>
      <c r="GY974" s="25"/>
      <c r="GZ974" s="25"/>
      <c r="HA974" s="25"/>
      <c r="HB974" s="25"/>
      <c r="HC974" s="25"/>
      <c r="HD974" s="25"/>
      <c r="HE974" s="25"/>
      <c r="HF974" s="25"/>
      <c r="HG974" s="25"/>
      <c r="HH974" s="25"/>
      <c r="HI974" s="25"/>
      <c r="HJ974" s="25"/>
      <c r="HK974" s="25"/>
      <c r="HL974" s="25"/>
      <c r="HM974" s="25"/>
      <c r="HN974" s="25"/>
      <c r="HO974" s="25"/>
      <c r="HP974" s="25"/>
      <c r="HQ974" s="25"/>
      <c r="HR974" s="25"/>
      <c r="HS974" s="25"/>
      <c r="HT974" s="25"/>
      <c r="HU974" s="25"/>
      <c r="HV974" s="25"/>
      <c r="HW974" s="25"/>
      <c r="HX974" s="25"/>
      <c r="HY974" s="25"/>
      <c r="HZ974" s="25"/>
      <c r="IA974" s="25"/>
      <c r="IB974" s="25"/>
      <c r="IC974" s="25"/>
      <c r="ID974" s="25"/>
      <c r="IE974" s="25"/>
      <c r="IF974" s="25"/>
      <c r="IG974" s="25"/>
      <c r="IH974" s="25"/>
      <c r="II974" s="25"/>
      <c r="IJ974" s="25"/>
      <c r="IK974" s="25"/>
      <c r="IL974" s="25"/>
      <c r="IM974" s="25"/>
      <c r="IN974" s="25"/>
      <c r="IO974" s="25"/>
      <c r="IP974" s="25"/>
      <c r="IQ974" s="25"/>
      <c r="IR974" s="25"/>
      <c r="IS974" s="25"/>
      <c r="IT974" s="25"/>
      <c r="IU974" s="25"/>
      <c r="IV974" s="25"/>
      <c r="IW974" s="25"/>
      <c r="IX974" s="25"/>
      <c r="IY974" s="25"/>
      <c r="IZ974" s="25"/>
      <c r="JA974" s="25"/>
      <c r="JB974" s="25"/>
      <c r="JC974" s="25"/>
      <c r="JD974" s="25"/>
      <c r="JE974" s="25"/>
      <c r="JF974" s="25"/>
      <c r="JG974" s="25"/>
      <c r="JH974" s="25"/>
      <c r="JI974" s="25"/>
      <c r="JJ974" s="25"/>
      <c r="JK974" s="25"/>
      <c r="JL974" s="25"/>
      <c r="JM974" s="25"/>
      <c r="JN974" s="25"/>
      <c r="JO974" s="25"/>
      <c r="JP974" s="25"/>
      <c r="JQ974" s="25"/>
      <c r="JR974" s="25"/>
      <c r="JS974" s="25"/>
      <c r="JT974" s="25"/>
      <c r="JU974" s="25"/>
      <c r="JV974" s="25"/>
      <c r="JW974" s="25"/>
      <c r="JX974" s="25"/>
      <c r="JY974" s="25"/>
      <c r="JZ974" s="25"/>
      <c r="KA974" s="25"/>
      <c r="KB974" s="25"/>
      <c r="KC974" s="25"/>
      <c r="KD974" s="25"/>
      <c r="KE974" s="25"/>
      <c r="KF974" s="25"/>
      <c r="KG974" s="25"/>
      <c r="KH974" s="25"/>
      <c r="KI974" s="25"/>
      <c r="KJ974" s="25"/>
      <c r="KK974" s="25"/>
      <c r="KL974" s="25"/>
      <c r="KM974" s="25"/>
      <c r="KN974" s="25"/>
      <c r="KO974" s="25"/>
      <c r="KP974" s="25"/>
      <c r="KQ974" s="25"/>
      <c r="KR974" s="25"/>
      <c r="KS974" s="25"/>
      <c r="KT974" s="25"/>
      <c r="KU974" s="25"/>
      <c r="KV974" s="25"/>
      <c r="KW974" s="25"/>
      <c r="KX974" s="25"/>
      <c r="KY974" s="25"/>
      <c r="KZ974" s="25"/>
      <c r="LA974" s="25"/>
      <c r="LB974" s="25"/>
      <c r="LC974" s="25"/>
      <c r="LD974" s="25"/>
      <c r="LE974" s="25"/>
      <c r="LF974" s="25"/>
      <c r="LG974" s="25"/>
      <c r="LH974" s="25"/>
      <c r="LI974" s="25"/>
      <c r="LJ974" s="25"/>
      <c r="LK974" s="25"/>
      <c r="LL974" s="25"/>
      <c r="LM974" s="25"/>
      <c r="LN974" s="25"/>
      <c r="LO974" s="25"/>
      <c r="LP974" s="25"/>
      <c r="LQ974" s="25"/>
      <c r="LR974" s="25"/>
      <c r="LS974" s="25"/>
      <c r="LT974" s="25"/>
      <c r="LU974" s="25"/>
      <c r="LV974" s="25"/>
      <c r="LW974" s="25"/>
      <c r="LX974" s="25"/>
      <c r="LY974" s="25"/>
      <c r="LZ974" s="25"/>
      <c r="MA974" s="25"/>
      <c r="MB974" s="25"/>
      <c r="MC974" s="25"/>
      <c r="MD974" s="25"/>
      <c r="ME974" s="25"/>
      <c r="MF974" s="25"/>
      <c r="MG974" s="25"/>
      <c r="MH974" s="25"/>
      <c r="MI974" s="25"/>
      <c r="MJ974" s="25"/>
      <c r="MK974" s="25"/>
      <c r="ML974" s="25"/>
      <c r="MM974" s="25"/>
      <c r="MN974" s="25"/>
      <c r="MO974" s="25"/>
      <c r="MP974" s="25"/>
      <c r="MQ974" s="25"/>
      <c r="MR974" s="25"/>
      <c r="MS974" s="25"/>
      <c r="MT974" s="25"/>
      <c r="MU974" s="25"/>
      <c r="MV974" s="25"/>
      <c r="MW974" s="25"/>
      <c r="MX974" s="25"/>
      <c r="MY974" s="25"/>
      <c r="MZ974" s="25"/>
      <c r="NA974" s="25"/>
      <c r="NB974" s="25"/>
      <c r="NC974" s="25"/>
      <c r="ND974" s="25"/>
      <c r="NE974" s="25"/>
      <c r="NF974" s="25"/>
      <c r="NG974" s="25"/>
      <c r="NH974" s="25"/>
      <c r="NI974" s="25"/>
      <c r="NJ974" s="25"/>
      <c r="NK974" s="25"/>
      <c r="NL974" s="25"/>
      <c r="NM974" s="25"/>
      <c r="NN974" s="25"/>
      <c r="NO974" s="25"/>
      <c r="NP974" s="25"/>
      <c r="NQ974" s="25"/>
      <c r="NR974" s="25"/>
      <c r="NS974" s="25"/>
      <c r="NT974" s="25"/>
      <c r="NU974" s="25"/>
      <c r="NV974" s="25"/>
      <c r="NW974" s="25"/>
      <c r="NX974" s="25"/>
      <c r="NY974" s="25"/>
      <c r="NZ974" s="25"/>
      <c r="OA974" s="25"/>
      <c r="OB974" s="25"/>
      <c r="OC974" s="25"/>
      <c r="OD974" s="25"/>
      <c r="OE974" s="25"/>
      <c r="OF974" s="25"/>
      <c r="OG974" s="25"/>
      <c r="OH974" s="25"/>
      <c r="OI974" s="25"/>
      <c r="OJ974" s="25"/>
      <c r="OK974" s="25"/>
      <c r="OL974" s="25"/>
      <c r="OM974" s="25"/>
      <c r="ON974" s="25"/>
      <c r="OO974" s="25"/>
      <c r="OP974" s="25"/>
      <c r="OQ974" s="25"/>
      <c r="OR974" s="25"/>
      <c r="OS974" s="25"/>
      <c r="OT974" s="25"/>
      <c r="OU974" s="25"/>
      <c r="OV974" s="25"/>
      <c r="OW974" s="25"/>
      <c r="OX974" s="25"/>
      <c r="OY974" s="25"/>
      <c r="OZ974" s="25"/>
      <c r="PA974" s="25"/>
      <c r="PB974" s="25"/>
      <c r="PC974" s="25"/>
      <c r="PD974" s="25"/>
      <c r="PE974" s="25"/>
    </row>
    <row r="975" spans="1:42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  <c r="FL975" s="25"/>
      <c r="FM975" s="25"/>
      <c r="FN975" s="25"/>
      <c r="FO975" s="25"/>
      <c r="FP975" s="25"/>
      <c r="FQ975" s="25"/>
      <c r="FR975" s="25"/>
      <c r="FS975" s="25"/>
      <c r="FT975" s="25"/>
      <c r="FU975" s="25"/>
      <c r="FV975" s="25"/>
      <c r="FW975" s="25"/>
      <c r="FX975" s="25"/>
      <c r="FY975" s="25"/>
      <c r="FZ975" s="25"/>
      <c r="GA975" s="25"/>
      <c r="GB975" s="25"/>
      <c r="GC975" s="25"/>
      <c r="GD975" s="25"/>
      <c r="GE975" s="25"/>
      <c r="GF975" s="25"/>
      <c r="GG975" s="25"/>
      <c r="GH975" s="25"/>
      <c r="GI975" s="25"/>
      <c r="GJ975" s="25"/>
      <c r="GK975" s="25"/>
      <c r="GL975" s="25"/>
      <c r="GM975" s="25"/>
      <c r="GN975" s="25"/>
      <c r="GO975" s="25"/>
      <c r="GP975" s="25"/>
      <c r="GQ975" s="25"/>
      <c r="GR975" s="25"/>
      <c r="GS975" s="25"/>
      <c r="GT975" s="25"/>
      <c r="GU975" s="25"/>
      <c r="GV975" s="25"/>
      <c r="GW975" s="25"/>
      <c r="GX975" s="25"/>
      <c r="GY975" s="25"/>
      <c r="GZ975" s="25"/>
      <c r="HA975" s="25"/>
      <c r="HB975" s="25"/>
      <c r="HC975" s="25"/>
      <c r="HD975" s="25"/>
      <c r="HE975" s="25"/>
      <c r="HF975" s="25"/>
      <c r="HG975" s="25"/>
      <c r="HH975" s="25"/>
      <c r="HI975" s="25"/>
      <c r="HJ975" s="25"/>
      <c r="HK975" s="25"/>
      <c r="HL975" s="25"/>
      <c r="HM975" s="25"/>
      <c r="HN975" s="25"/>
      <c r="HO975" s="25"/>
      <c r="HP975" s="25"/>
      <c r="HQ975" s="25"/>
      <c r="HR975" s="25"/>
      <c r="HS975" s="25"/>
      <c r="HT975" s="25"/>
      <c r="HU975" s="25"/>
      <c r="HV975" s="25"/>
      <c r="HW975" s="25"/>
      <c r="HX975" s="25"/>
      <c r="HY975" s="25"/>
      <c r="HZ975" s="25"/>
      <c r="IA975" s="25"/>
      <c r="IB975" s="25"/>
      <c r="IC975" s="25"/>
      <c r="ID975" s="25"/>
      <c r="IE975" s="25"/>
      <c r="IF975" s="25"/>
      <c r="IG975" s="25"/>
      <c r="IH975" s="25"/>
      <c r="II975" s="25"/>
      <c r="IJ975" s="25"/>
      <c r="IK975" s="25"/>
      <c r="IL975" s="25"/>
      <c r="IM975" s="25"/>
      <c r="IN975" s="25"/>
      <c r="IO975" s="25"/>
      <c r="IP975" s="25"/>
      <c r="IQ975" s="25"/>
      <c r="IR975" s="25"/>
      <c r="IS975" s="25"/>
      <c r="IT975" s="25"/>
      <c r="IU975" s="25"/>
      <c r="IV975" s="25"/>
      <c r="IW975" s="25"/>
      <c r="IX975" s="25"/>
      <c r="IY975" s="25"/>
      <c r="IZ975" s="25"/>
      <c r="JA975" s="25"/>
      <c r="JB975" s="25"/>
      <c r="JC975" s="25"/>
      <c r="JD975" s="25"/>
      <c r="JE975" s="25"/>
      <c r="JF975" s="25"/>
      <c r="JG975" s="25"/>
      <c r="JH975" s="25"/>
      <c r="JI975" s="25"/>
      <c r="JJ975" s="25"/>
      <c r="JK975" s="25"/>
      <c r="JL975" s="25"/>
      <c r="JM975" s="25"/>
      <c r="JN975" s="25"/>
      <c r="JO975" s="25"/>
      <c r="JP975" s="25"/>
      <c r="JQ975" s="25"/>
      <c r="JR975" s="25"/>
      <c r="JS975" s="25"/>
      <c r="JT975" s="25"/>
      <c r="JU975" s="25"/>
      <c r="JV975" s="25"/>
      <c r="JW975" s="25"/>
      <c r="JX975" s="25"/>
      <c r="JY975" s="25"/>
      <c r="JZ975" s="25"/>
      <c r="KA975" s="25"/>
      <c r="KB975" s="25"/>
      <c r="KC975" s="25"/>
      <c r="KD975" s="25"/>
      <c r="KE975" s="25"/>
      <c r="KF975" s="25"/>
      <c r="KG975" s="25"/>
      <c r="KH975" s="25"/>
      <c r="KI975" s="25"/>
      <c r="KJ975" s="25"/>
      <c r="KK975" s="25"/>
      <c r="KL975" s="25"/>
      <c r="KM975" s="25"/>
      <c r="KN975" s="25"/>
      <c r="KO975" s="25"/>
      <c r="KP975" s="25"/>
      <c r="KQ975" s="25"/>
      <c r="KR975" s="25"/>
      <c r="KS975" s="25"/>
      <c r="KT975" s="25"/>
      <c r="KU975" s="25"/>
      <c r="KV975" s="25"/>
      <c r="KW975" s="25"/>
      <c r="KX975" s="25"/>
      <c r="KY975" s="25"/>
      <c r="KZ975" s="25"/>
      <c r="LA975" s="25"/>
      <c r="LB975" s="25"/>
      <c r="LC975" s="25"/>
      <c r="LD975" s="25"/>
      <c r="LE975" s="25"/>
      <c r="LF975" s="25"/>
      <c r="LG975" s="25"/>
      <c r="LH975" s="25"/>
      <c r="LI975" s="25"/>
      <c r="LJ975" s="25"/>
      <c r="LK975" s="25"/>
      <c r="LL975" s="25"/>
      <c r="LM975" s="25"/>
      <c r="LN975" s="25"/>
      <c r="LO975" s="25"/>
      <c r="LP975" s="25"/>
      <c r="LQ975" s="25"/>
      <c r="LR975" s="25"/>
      <c r="LS975" s="25"/>
      <c r="LT975" s="25"/>
      <c r="LU975" s="25"/>
      <c r="LV975" s="25"/>
      <c r="LW975" s="25"/>
      <c r="LX975" s="25"/>
      <c r="LY975" s="25"/>
      <c r="LZ975" s="25"/>
      <c r="MA975" s="25"/>
      <c r="MB975" s="25"/>
      <c r="MC975" s="25"/>
      <c r="MD975" s="25"/>
      <c r="ME975" s="25"/>
      <c r="MF975" s="25"/>
      <c r="MG975" s="25"/>
      <c r="MH975" s="25"/>
      <c r="MI975" s="25"/>
      <c r="MJ975" s="25"/>
      <c r="MK975" s="25"/>
      <c r="ML975" s="25"/>
      <c r="MM975" s="25"/>
      <c r="MN975" s="25"/>
      <c r="MO975" s="25"/>
      <c r="MP975" s="25"/>
      <c r="MQ975" s="25"/>
      <c r="MR975" s="25"/>
      <c r="MS975" s="25"/>
      <c r="MT975" s="25"/>
      <c r="MU975" s="25"/>
      <c r="MV975" s="25"/>
      <c r="MW975" s="25"/>
      <c r="MX975" s="25"/>
      <c r="MY975" s="25"/>
      <c r="MZ975" s="25"/>
      <c r="NA975" s="25"/>
      <c r="NB975" s="25"/>
      <c r="NC975" s="25"/>
      <c r="ND975" s="25"/>
      <c r="NE975" s="25"/>
      <c r="NF975" s="25"/>
      <c r="NG975" s="25"/>
      <c r="NH975" s="25"/>
      <c r="NI975" s="25"/>
      <c r="NJ975" s="25"/>
      <c r="NK975" s="25"/>
      <c r="NL975" s="25"/>
      <c r="NM975" s="25"/>
      <c r="NN975" s="25"/>
      <c r="NO975" s="25"/>
      <c r="NP975" s="25"/>
      <c r="NQ975" s="25"/>
      <c r="NR975" s="25"/>
      <c r="NS975" s="25"/>
      <c r="NT975" s="25"/>
      <c r="NU975" s="25"/>
      <c r="NV975" s="25"/>
      <c r="NW975" s="25"/>
      <c r="NX975" s="25"/>
      <c r="NY975" s="25"/>
      <c r="NZ975" s="25"/>
      <c r="OA975" s="25"/>
      <c r="OB975" s="25"/>
      <c r="OC975" s="25"/>
      <c r="OD975" s="25"/>
      <c r="OE975" s="25"/>
      <c r="OF975" s="25"/>
      <c r="OG975" s="25"/>
      <c r="OH975" s="25"/>
      <c r="OI975" s="25"/>
      <c r="OJ975" s="25"/>
      <c r="OK975" s="25"/>
      <c r="OL975" s="25"/>
      <c r="OM975" s="25"/>
      <c r="ON975" s="25"/>
      <c r="OO975" s="25"/>
      <c r="OP975" s="25"/>
      <c r="OQ975" s="25"/>
      <c r="OR975" s="25"/>
      <c r="OS975" s="25"/>
      <c r="OT975" s="25"/>
      <c r="OU975" s="25"/>
      <c r="OV975" s="25"/>
      <c r="OW975" s="25"/>
      <c r="OX975" s="25"/>
      <c r="OY975" s="25"/>
      <c r="OZ975" s="25"/>
      <c r="PA975" s="25"/>
      <c r="PB975" s="25"/>
      <c r="PC975" s="25"/>
      <c r="PD975" s="25"/>
      <c r="PE975" s="25"/>
    </row>
    <row r="976" spans="1:42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  <c r="HL976" s="25"/>
      <c r="HM976" s="25"/>
      <c r="HN976" s="25"/>
      <c r="HO976" s="25"/>
      <c r="HP976" s="25"/>
      <c r="HQ976" s="25"/>
      <c r="HR976" s="25"/>
      <c r="HS976" s="25"/>
      <c r="HT976" s="25"/>
      <c r="HU976" s="25"/>
      <c r="HV976" s="25"/>
      <c r="HW976" s="25"/>
      <c r="HX976" s="25"/>
      <c r="HY976" s="25"/>
      <c r="HZ976" s="25"/>
      <c r="IA976" s="25"/>
      <c r="IB976" s="25"/>
      <c r="IC976" s="25"/>
      <c r="ID976" s="25"/>
      <c r="IE976" s="25"/>
      <c r="IF976" s="25"/>
      <c r="IG976" s="25"/>
      <c r="IH976" s="25"/>
      <c r="II976" s="25"/>
      <c r="IJ976" s="25"/>
      <c r="IK976" s="25"/>
      <c r="IL976" s="25"/>
      <c r="IM976" s="25"/>
      <c r="IN976" s="25"/>
      <c r="IO976" s="25"/>
      <c r="IP976" s="25"/>
      <c r="IQ976" s="25"/>
      <c r="IR976" s="25"/>
      <c r="IS976" s="25"/>
      <c r="IT976" s="25"/>
      <c r="IU976" s="25"/>
      <c r="IV976" s="25"/>
      <c r="IW976" s="25"/>
      <c r="IX976" s="25"/>
      <c r="IY976" s="25"/>
      <c r="IZ976" s="25"/>
      <c r="JA976" s="25"/>
      <c r="JB976" s="25"/>
      <c r="JC976" s="25"/>
      <c r="JD976" s="25"/>
      <c r="JE976" s="25"/>
      <c r="JF976" s="25"/>
      <c r="JG976" s="25"/>
      <c r="JH976" s="25"/>
      <c r="JI976" s="25"/>
      <c r="JJ976" s="25"/>
      <c r="JK976" s="25"/>
      <c r="JL976" s="25"/>
      <c r="JM976" s="25"/>
      <c r="JN976" s="25"/>
      <c r="JO976" s="25"/>
      <c r="JP976" s="25"/>
      <c r="JQ976" s="25"/>
      <c r="JR976" s="25"/>
      <c r="JS976" s="25"/>
      <c r="JT976" s="25"/>
      <c r="JU976" s="25"/>
      <c r="JV976" s="25"/>
      <c r="JW976" s="25"/>
      <c r="JX976" s="25"/>
      <c r="JY976" s="25"/>
      <c r="JZ976" s="25"/>
      <c r="KA976" s="25"/>
      <c r="KB976" s="25"/>
      <c r="KC976" s="25"/>
      <c r="KD976" s="25"/>
      <c r="KE976" s="25"/>
      <c r="KF976" s="25"/>
      <c r="KG976" s="25"/>
      <c r="KH976" s="25"/>
      <c r="KI976" s="25"/>
      <c r="KJ976" s="25"/>
      <c r="KK976" s="25"/>
      <c r="KL976" s="25"/>
      <c r="KM976" s="25"/>
      <c r="KN976" s="25"/>
      <c r="KO976" s="25"/>
      <c r="KP976" s="25"/>
      <c r="KQ976" s="25"/>
      <c r="KR976" s="25"/>
      <c r="KS976" s="25"/>
      <c r="KT976" s="25"/>
      <c r="KU976" s="25"/>
      <c r="KV976" s="25"/>
      <c r="KW976" s="25"/>
      <c r="KX976" s="25"/>
      <c r="KY976" s="25"/>
      <c r="KZ976" s="25"/>
      <c r="LA976" s="25"/>
      <c r="LB976" s="25"/>
      <c r="LC976" s="25"/>
      <c r="LD976" s="25"/>
      <c r="LE976" s="25"/>
      <c r="LF976" s="25"/>
      <c r="LG976" s="25"/>
      <c r="LH976" s="25"/>
      <c r="LI976" s="25"/>
      <c r="LJ976" s="25"/>
      <c r="LK976" s="25"/>
      <c r="LL976" s="25"/>
      <c r="LM976" s="25"/>
      <c r="LN976" s="25"/>
      <c r="LO976" s="25"/>
      <c r="LP976" s="25"/>
      <c r="LQ976" s="25"/>
      <c r="LR976" s="25"/>
      <c r="LS976" s="25"/>
      <c r="LT976" s="25"/>
      <c r="LU976" s="25"/>
      <c r="LV976" s="25"/>
      <c r="LW976" s="25"/>
      <c r="LX976" s="25"/>
      <c r="LY976" s="25"/>
      <c r="LZ976" s="25"/>
      <c r="MA976" s="25"/>
      <c r="MB976" s="25"/>
      <c r="MC976" s="25"/>
      <c r="MD976" s="25"/>
      <c r="ME976" s="25"/>
      <c r="MF976" s="25"/>
      <c r="MG976" s="25"/>
      <c r="MH976" s="25"/>
      <c r="MI976" s="25"/>
      <c r="MJ976" s="25"/>
      <c r="MK976" s="25"/>
      <c r="ML976" s="25"/>
      <c r="MM976" s="25"/>
      <c r="MN976" s="25"/>
      <c r="MO976" s="25"/>
      <c r="MP976" s="25"/>
      <c r="MQ976" s="25"/>
      <c r="MR976" s="25"/>
      <c r="MS976" s="25"/>
      <c r="MT976" s="25"/>
      <c r="MU976" s="25"/>
      <c r="MV976" s="25"/>
      <c r="MW976" s="25"/>
      <c r="MX976" s="25"/>
      <c r="MY976" s="25"/>
      <c r="MZ976" s="25"/>
      <c r="NA976" s="25"/>
      <c r="NB976" s="25"/>
      <c r="NC976" s="25"/>
      <c r="ND976" s="25"/>
      <c r="NE976" s="25"/>
      <c r="NF976" s="25"/>
      <c r="NG976" s="25"/>
      <c r="NH976" s="25"/>
      <c r="NI976" s="25"/>
      <c r="NJ976" s="25"/>
      <c r="NK976" s="25"/>
      <c r="NL976" s="25"/>
      <c r="NM976" s="25"/>
      <c r="NN976" s="25"/>
      <c r="NO976" s="25"/>
      <c r="NP976" s="25"/>
      <c r="NQ976" s="25"/>
      <c r="NR976" s="25"/>
      <c r="NS976" s="25"/>
      <c r="NT976" s="25"/>
      <c r="NU976" s="25"/>
      <c r="NV976" s="25"/>
      <c r="NW976" s="25"/>
      <c r="NX976" s="25"/>
      <c r="NY976" s="25"/>
      <c r="NZ976" s="25"/>
      <c r="OA976" s="25"/>
      <c r="OB976" s="25"/>
      <c r="OC976" s="25"/>
      <c r="OD976" s="25"/>
      <c r="OE976" s="25"/>
      <c r="OF976" s="25"/>
      <c r="OG976" s="25"/>
      <c r="OH976" s="25"/>
      <c r="OI976" s="25"/>
      <c r="OJ976" s="25"/>
      <c r="OK976" s="25"/>
      <c r="OL976" s="25"/>
      <c r="OM976" s="25"/>
      <c r="ON976" s="25"/>
      <c r="OO976" s="25"/>
      <c r="OP976" s="25"/>
      <c r="OQ976" s="25"/>
      <c r="OR976" s="25"/>
      <c r="OS976" s="25"/>
      <c r="OT976" s="25"/>
      <c r="OU976" s="25"/>
      <c r="OV976" s="25"/>
      <c r="OW976" s="25"/>
      <c r="OX976" s="25"/>
      <c r="OY976" s="25"/>
      <c r="OZ976" s="25"/>
      <c r="PA976" s="25"/>
      <c r="PB976" s="25"/>
      <c r="PC976" s="25"/>
      <c r="PD976" s="25"/>
      <c r="PE976" s="25"/>
    </row>
    <row r="977" spans="1:42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  <c r="FZ977" s="25"/>
      <c r="GA977" s="25"/>
      <c r="GB977" s="25"/>
      <c r="GC977" s="25"/>
      <c r="GD977" s="25"/>
      <c r="GE977" s="25"/>
      <c r="GF977" s="25"/>
      <c r="GG977" s="25"/>
      <c r="GH977" s="25"/>
      <c r="GI977" s="25"/>
      <c r="GJ977" s="25"/>
      <c r="GK977" s="25"/>
      <c r="GL977" s="25"/>
      <c r="GM977" s="25"/>
      <c r="GN977" s="25"/>
      <c r="GO977" s="25"/>
      <c r="GP977" s="25"/>
      <c r="GQ977" s="25"/>
      <c r="GR977" s="25"/>
      <c r="GS977" s="25"/>
      <c r="GT977" s="25"/>
      <c r="GU977" s="25"/>
      <c r="GV977" s="25"/>
      <c r="GW977" s="25"/>
      <c r="GX977" s="25"/>
      <c r="GY977" s="25"/>
      <c r="GZ977" s="25"/>
      <c r="HA977" s="25"/>
      <c r="HB977" s="25"/>
      <c r="HC977" s="25"/>
      <c r="HD977" s="25"/>
      <c r="HE977" s="25"/>
      <c r="HF977" s="25"/>
      <c r="HG977" s="25"/>
      <c r="HH977" s="25"/>
      <c r="HI977" s="25"/>
      <c r="HJ977" s="25"/>
      <c r="HK977" s="25"/>
      <c r="HL977" s="25"/>
      <c r="HM977" s="25"/>
      <c r="HN977" s="25"/>
      <c r="HO977" s="25"/>
      <c r="HP977" s="25"/>
      <c r="HQ977" s="25"/>
      <c r="HR977" s="25"/>
      <c r="HS977" s="25"/>
      <c r="HT977" s="25"/>
      <c r="HU977" s="25"/>
      <c r="HV977" s="25"/>
      <c r="HW977" s="25"/>
      <c r="HX977" s="25"/>
      <c r="HY977" s="25"/>
      <c r="HZ977" s="25"/>
      <c r="IA977" s="25"/>
      <c r="IB977" s="25"/>
      <c r="IC977" s="25"/>
      <c r="ID977" s="25"/>
      <c r="IE977" s="25"/>
      <c r="IF977" s="25"/>
      <c r="IG977" s="25"/>
      <c r="IH977" s="25"/>
      <c r="II977" s="25"/>
      <c r="IJ977" s="25"/>
      <c r="IK977" s="25"/>
      <c r="IL977" s="25"/>
      <c r="IM977" s="25"/>
      <c r="IN977" s="25"/>
      <c r="IO977" s="25"/>
      <c r="IP977" s="25"/>
      <c r="IQ977" s="25"/>
      <c r="IR977" s="25"/>
      <c r="IS977" s="25"/>
      <c r="IT977" s="25"/>
      <c r="IU977" s="25"/>
      <c r="IV977" s="25"/>
      <c r="IW977" s="25"/>
      <c r="IX977" s="25"/>
      <c r="IY977" s="25"/>
      <c r="IZ977" s="25"/>
      <c r="JA977" s="25"/>
      <c r="JB977" s="25"/>
      <c r="JC977" s="25"/>
      <c r="JD977" s="25"/>
      <c r="JE977" s="25"/>
      <c r="JF977" s="25"/>
      <c r="JG977" s="25"/>
      <c r="JH977" s="25"/>
      <c r="JI977" s="25"/>
      <c r="JJ977" s="25"/>
      <c r="JK977" s="25"/>
      <c r="JL977" s="25"/>
      <c r="JM977" s="25"/>
      <c r="JN977" s="25"/>
      <c r="JO977" s="25"/>
      <c r="JP977" s="25"/>
      <c r="JQ977" s="25"/>
      <c r="JR977" s="25"/>
      <c r="JS977" s="25"/>
      <c r="JT977" s="25"/>
      <c r="JU977" s="25"/>
      <c r="JV977" s="25"/>
      <c r="JW977" s="25"/>
      <c r="JX977" s="25"/>
      <c r="JY977" s="25"/>
      <c r="JZ977" s="25"/>
      <c r="KA977" s="25"/>
      <c r="KB977" s="25"/>
      <c r="KC977" s="25"/>
      <c r="KD977" s="25"/>
      <c r="KE977" s="25"/>
      <c r="KF977" s="25"/>
      <c r="KG977" s="25"/>
      <c r="KH977" s="25"/>
      <c r="KI977" s="25"/>
      <c r="KJ977" s="25"/>
      <c r="KK977" s="25"/>
      <c r="KL977" s="25"/>
      <c r="KM977" s="25"/>
      <c r="KN977" s="25"/>
      <c r="KO977" s="25"/>
      <c r="KP977" s="25"/>
      <c r="KQ977" s="25"/>
      <c r="KR977" s="25"/>
      <c r="KS977" s="25"/>
      <c r="KT977" s="25"/>
      <c r="KU977" s="25"/>
      <c r="KV977" s="25"/>
      <c r="KW977" s="25"/>
      <c r="KX977" s="25"/>
      <c r="KY977" s="25"/>
      <c r="KZ977" s="25"/>
      <c r="LA977" s="25"/>
      <c r="LB977" s="25"/>
      <c r="LC977" s="25"/>
      <c r="LD977" s="25"/>
      <c r="LE977" s="25"/>
      <c r="LF977" s="25"/>
      <c r="LG977" s="25"/>
      <c r="LH977" s="25"/>
      <c r="LI977" s="25"/>
      <c r="LJ977" s="25"/>
      <c r="LK977" s="25"/>
      <c r="LL977" s="25"/>
      <c r="LM977" s="25"/>
      <c r="LN977" s="25"/>
      <c r="LO977" s="25"/>
      <c r="LP977" s="25"/>
      <c r="LQ977" s="25"/>
      <c r="LR977" s="25"/>
      <c r="LS977" s="25"/>
      <c r="LT977" s="25"/>
      <c r="LU977" s="25"/>
      <c r="LV977" s="25"/>
      <c r="LW977" s="25"/>
      <c r="LX977" s="25"/>
      <c r="LY977" s="25"/>
      <c r="LZ977" s="25"/>
      <c r="MA977" s="25"/>
      <c r="MB977" s="25"/>
      <c r="MC977" s="25"/>
      <c r="MD977" s="25"/>
      <c r="ME977" s="25"/>
      <c r="MF977" s="25"/>
      <c r="MG977" s="25"/>
      <c r="MH977" s="25"/>
      <c r="MI977" s="25"/>
      <c r="MJ977" s="25"/>
      <c r="MK977" s="25"/>
      <c r="ML977" s="25"/>
      <c r="MM977" s="25"/>
      <c r="MN977" s="25"/>
      <c r="MO977" s="25"/>
      <c r="MP977" s="25"/>
      <c r="MQ977" s="25"/>
      <c r="MR977" s="25"/>
      <c r="MS977" s="25"/>
      <c r="MT977" s="25"/>
      <c r="MU977" s="25"/>
      <c r="MV977" s="25"/>
      <c r="MW977" s="25"/>
      <c r="MX977" s="25"/>
      <c r="MY977" s="25"/>
      <c r="MZ977" s="25"/>
      <c r="NA977" s="25"/>
      <c r="NB977" s="25"/>
      <c r="NC977" s="25"/>
      <c r="ND977" s="25"/>
      <c r="NE977" s="25"/>
      <c r="NF977" s="25"/>
      <c r="NG977" s="25"/>
      <c r="NH977" s="25"/>
      <c r="NI977" s="25"/>
      <c r="NJ977" s="25"/>
      <c r="NK977" s="25"/>
      <c r="NL977" s="25"/>
      <c r="NM977" s="25"/>
      <c r="NN977" s="25"/>
      <c r="NO977" s="25"/>
      <c r="NP977" s="25"/>
      <c r="NQ977" s="25"/>
      <c r="NR977" s="25"/>
      <c r="NS977" s="25"/>
      <c r="NT977" s="25"/>
      <c r="NU977" s="25"/>
      <c r="NV977" s="25"/>
      <c r="NW977" s="25"/>
      <c r="NX977" s="25"/>
      <c r="NY977" s="25"/>
      <c r="NZ977" s="25"/>
      <c r="OA977" s="25"/>
      <c r="OB977" s="25"/>
      <c r="OC977" s="25"/>
      <c r="OD977" s="25"/>
      <c r="OE977" s="25"/>
      <c r="OF977" s="25"/>
      <c r="OG977" s="25"/>
      <c r="OH977" s="25"/>
      <c r="OI977" s="25"/>
      <c r="OJ977" s="25"/>
      <c r="OK977" s="25"/>
      <c r="OL977" s="25"/>
      <c r="OM977" s="25"/>
      <c r="ON977" s="25"/>
      <c r="OO977" s="25"/>
      <c r="OP977" s="25"/>
      <c r="OQ977" s="25"/>
      <c r="OR977" s="25"/>
      <c r="OS977" s="25"/>
      <c r="OT977" s="25"/>
      <c r="OU977" s="25"/>
      <c r="OV977" s="25"/>
      <c r="OW977" s="25"/>
      <c r="OX977" s="25"/>
      <c r="OY977" s="25"/>
      <c r="OZ977" s="25"/>
      <c r="PA977" s="25"/>
      <c r="PB977" s="25"/>
      <c r="PC977" s="25"/>
      <c r="PD977" s="25"/>
      <c r="PE977" s="25"/>
    </row>
    <row r="978" spans="1:42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  <c r="FZ978" s="25"/>
      <c r="GA978" s="25"/>
      <c r="GB978" s="25"/>
      <c r="GC978" s="25"/>
      <c r="GD978" s="25"/>
      <c r="GE978" s="25"/>
      <c r="GF978" s="25"/>
      <c r="GG978" s="25"/>
      <c r="GH978" s="25"/>
      <c r="GI978" s="25"/>
      <c r="GJ978" s="25"/>
      <c r="GK978" s="25"/>
      <c r="GL978" s="25"/>
      <c r="GM978" s="25"/>
      <c r="GN978" s="25"/>
      <c r="GO978" s="25"/>
      <c r="GP978" s="25"/>
      <c r="GQ978" s="25"/>
      <c r="GR978" s="25"/>
      <c r="GS978" s="25"/>
      <c r="GT978" s="25"/>
      <c r="GU978" s="25"/>
      <c r="GV978" s="25"/>
      <c r="GW978" s="25"/>
      <c r="GX978" s="25"/>
      <c r="GY978" s="25"/>
      <c r="GZ978" s="25"/>
      <c r="HA978" s="25"/>
      <c r="HB978" s="25"/>
      <c r="HC978" s="25"/>
      <c r="HD978" s="25"/>
      <c r="HE978" s="25"/>
      <c r="HF978" s="25"/>
      <c r="HG978" s="25"/>
      <c r="HH978" s="25"/>
      <c r="HI978" s="25"/>
      <c r="HJ978" s="25"/>
      <c r="HK978" s="25"/>
      <c r="HL978" s="25"/>
      <c r="HM978" s="25"/>
      <c r="HN978" s="25"/>
      <c r="HO978" s="25"/>
      <c r="HP978" s="25"/>
      <c r="HQ978" s="25"/>
      <c r="HR978" s="25"/>
      <c r="HS978" s="25"/>
      <c r="HT978" s="25"/>
      <c r="HU978" s="25"/>
      <c r="HV978" s="25"/>
      <c r="HW978" s="25"/>
      <c r="HX978" s="25"/>
      <c r="HY978" s="25"/>
      <c r="HZ978" s="25"/>
      <c r="IA978" s="25"/>
      <c r="IB978" s="25"/>
      <c r="IC978" s="25"/>
      <c r="ID978" s="25"/>
      <c r="IE978" s="25"/>
      <c r="IF978" s="25"/>
      <c r="IG978" s="25"/>
      <c r="IH978" s="25"/>
      <c r="II978" s="25"/>
      <c r="IJ978" s="25"/>
      <c r="IK978" s="25"/>
      <c r="IL978" s="25"/>
      <c r="IM978" s="25"/>
      <c r="IN978" s="25"/>
      <c r="IO978" s="25"/>
      <c r="IP978" s="25"/>
      <c r="IQ978" s="25"/>
      <c r="IR978" s="25"/>
      <c r="IS978" s="25"/>
      <c r="IT978" s="25"/>
      <c r="IU978" s="25"/>
      <c r="IV978" s="25"/>
      <c r="IW978" s="25"/>
      <c r="IX978" s="25"/>
      <c r="IY978" s="25"/>
      <c r="IZ978" s="25"/>
      <c r="JA978" s="25"/>
      <c r="JB978" s="25"/>
      <c r="JC978" s="25"/>
      <c r="JD978" s="25"/>
      <c r="JE978" s="25"/>
      <c r="JF978" s="25"/>
      <c r="JG978" s="25"/>
      <c r="JH978" s="25"/>
      <c r="JI978" s="25"/>
      <c r="JJ978" s="25"/>
      <c r="JK978" s="25"/>
      <c r="JL978" s="25"/>
      <c r="JM978" s="25"/>
      <c r="JN978" s="25"/>
      <c r="JO978" s="25"/>
      <c r="JP978" s="25"/>
      <c r="JQ978" s="25"/>
      <c r="JR978" s="25"/>
      <c r="JS978" s="25"/>
      <c r="JT978" s="25"/>
      <c r="JU978" s="25"/>
      <c r="JV978" s="25"/>
      <c r="JW978" s="25"/>
      <c r="JX978" s="25"/>
      <c r="JY978" s="25"/>
      <c r="JZ978" s="25"/>
      <c r="KA978" s="25"/>
      <c r="KB978" s="25"/>
      <c r="KC978" s="25"/>
      <c r="KD978" s="25"/>
      <c r="KE978" s="25"/>
      <c r="KF978" s="25"/>
      <c r="KG978" s="25"/>
      <c r="KH978" s="25"/>
      <c r="KI978" s="25"/>
      <c r="KJ978" s="25"/>
      <c r="KK978" s="25"/>
      <c r="KL978" s="25"/>
      <c r="KM978" s="25"/>
      <c r="KN978" s="25"/>
      <c r="KO978" s="25"/>
      <c r="KP978" s="25"/>
      <c r="KQ978" s="25"/>
      <c r="KR978" s="25"/>
      <c r="KS978" s="25"/>
      <c r="KT978" s="25"/>
      <c r="KU978" s="25"/>
      <c r="KV978" s="25"/>
      <c r="KW978" s="25"/>
      <c r="KX978" s="25"/>
      <c r="KY978" s="25"/>
      <c r="KZ978" s="25"/>
      <c r="LA978" s="25"/>
      <c r="LB978" s="25"/>
      <c r="LC978" s="25"/>
      <c r="LD978" s="25"/>
      <c r="LE978" s="25"/>
      <c r="LF978" s="25"/>
      <c r="LG978" s="25"/>
      <c r="LH978" s="25"/>
      <c r="LI978" s="25"/>
      <c r="LJ978" s="25"/>
      <c r="LK978" s="25"/>
      <c r="LL978" s="25"/>
      <c r="LM978" s="25"/>
      <c r="LN978" s="25"/>
      <c r="LO978" s="25"/>
      <c r="LP978" s="25"/>
      <c r="LQ978" s="25"/>
      <c r="LR978" s="25"/>
      <c r="LS978" s="25"/>
      <c r="LT978" s="25"/>
      <c r="LU978" s="25"/>
      <c r="LV978" s="25"/>
      <c r="LW978" s="25"/>
      <c r="LX978" s="25"/>
      <c r="LY978" s="25"/>
      <c r="LZ978" s="25"/>
      <c r="MA978" s="25"/>
      <c r="MB978" s="25"/>
      <c r="MC978" s="25"/>
      <c r="MD978" s="25"/>
      <c r="ME978" s="25"/>
      <c r="MF978" s="25"/>
      <c r="MG978" s="25"/>
      <c r="MH978" s="25"/>
      <c r="MI978" s="25"/>
      <c r="MJ978" s="25"/>
      <c r="MK978" s="25"/>
      <c r="ML978" s="25"/>
      <c r="MM978" s="25"/>
      <c r="MN978" s="25"/>
      <c r="MO978" s="25"/>
      <c r="MP978" s="25"/>
      <c r="MQ978" s="25"/>
      <c r="MR978" s="25"/>
      <c r="MS978" s="25"/>
      <c r="MT978" s="25"/>
      <c r="MU978" s="25"/>
      <c r="MV978" s="25"/>
      <c r="MW978" s="25"/>
      <c r="MX978" s="25"/>
      <c r="MY978" s="25"/>
      <c r="MZ978" s="25"/>
      <c r="NA978" s="25"/>
      <c r="NB978" s="25"/>
      <c r="NC978" s="25"/>
      <c r="ND978" s="25"/>
      <c r="NE978" s="25"/>
      <c r="NF978" s="25"/>
      <c r="NG978" s="25"/>
      <c r="NH978" s="25"/>
      <c r="NI978" s="25"/>
      <c r="NJ978" s="25"/>
      <c r="NK978" s="25"/>
      <c r="NL978" s="25"/>
      <c r="NM978" s="25"/>
      <c r="NN978" s="25"/>
      <c r="NO978" s="25"/>
      <c r="NP978" s="25"/>
      <c r="NQ978" s="25"/>
      <c r="NR978" s="25"/>
      <c r="NS978" s="25"/>
      <c r="NT978" s="25"/>
      <c r="NU978" s="25"/>
      <c r="NV978" s="25"/>
      <c r="NW978" s="25"/>
      <c r="NX978" s="25"/>
      <c r="NY978" s="25"/>
      <c r="NZ978" s="25"/>
      <c r="OA978" s="25"/>
      <c r="OB978" s="25"/>
      <c r="OC978" s="25"/>
      <c r="OD978" s="25"/>
      <c r="OE978" s="25"/>
      <c r="OF978" s="25"/>
      <c r="OG978" s="25"/>
      <c r="OH978" s="25"/>
      <c r="OI978" s="25"/>
      <c r="OJ978" s="25"/>
      <c r="OK978" s="25"/>
      <c r="OL978" s="25"/>
      <c r="OM978" s="25"/>
      <c r="ON978" s="25"/>
      <c r="OO978" s="25"/>
      <c r="OP978" s="25"/>
      <c r="OQ978" s="25"/>
      <c r="OR978" s="25"/>
      <c r="OS978" s="25"/>
      <c r="OT978" s="25"/>
      <c r="OU978" s="25"/>
      <c r="OV978" s="25"/>
      <c r="OW978" s="25"/>
      <c r="OX978" s="25"/>
      <c r="OY978" s="25"/>
      <c r="OZ978" s="25"/>
      <c r="PA978" s="25"/>
      <c r="PB978" s="25"/>
      <c r="PC978" s="25"/>
      <c r="PD978" s="25"/>
      <c r="PE978" s="25"/>
    </row>
    <row r="979" spans="1:42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  <c r="FZ979" s="25"/>
      <c r="GA979" s="25"/>
      <c r="GB979" s="25"/>
      <c r="GC979" s="25"/>
      <c r="GD979" s="25"/>
      <c r="GE979" s="25"/>
      <c r="GF979" s="25"/>
      <c r="GG979" s="25"/>
      <c r="GH979" s="25"/>
      <c r="GI979" s="25"/>
      <c r="GJ979" s="25"/>
      <c r="GK979" s="25"/>
      <c r="GL979" s="25"/>
      <c r="GM979" s="25"/>
      <c r="GN979" s="25"/>
      <c r="GO979" s="25"/>
      <c r="GP979" s="25"/>
      <c r="GQ979" s="25"/>
      <c r="GR979" s="25"/>
      <c r="GS979" s="25"/>
      <c r="GT979" s="25"/>
      <c r="GU979" s="25"/>
      <c r="GV979" s="25"/>
      <c r="GW979" s="25"/>
      <c r="GX979" s="25"/>
      <c r="GY979" s="25"/>
      <c r="GZ979" s="25"/>
      <c r="HA979" s="25"/>
      <c r="HB979" s="25"/>
      <c r="HC979" s="25"/>
      <c r="HD979" s="25"/>
      <c r="HE979" s="25"/>
      <c r="HF979" s="25"/>
      <c r="HG979" s="25"/>
      <c r="HH979" s="25"/>
      <c r="HI979" s="25"/>
      <c r="HJ979" s="25"/>
      <c r="HK979" s="25"/>
      <c r="HL979" s="25"/>
      <c r="HM979" s="25"/>
      <c r="HN979" s="25"/>
      <c r="HO979" s="25"/>
      <c r="HP979" s="25"/>
      <c r="HQ979" s="25"/>
      <c r="HR979" s="25"/>
      <c r="HS979" s="25"/>
      <c r="HT979" s="25"/>
      <c r="HU979" s="25"/>
      <c r="HV979" s="25"/>
      <c r="HW979" s="25"/>
      <c r="HX979" s="25"/>
      <c r="HY979" s="25"/>
      <c r="HZ979" s="25"/>
      <c r="IA979" s="25"/>
      <c r="IB979" s="25"/>
      <c r="IC979" s="25"/>
      <c r="ID979" s="25"/>
      <c r="IE979" s="25"/>
      <c r="IF979" s="25"/>
      <c r="IG979" s="25"/>
      <c r="IH979" s="25"/>
      <c r="II979" s="25"/>
      <c r="IJ979" s="25"/>
      <c r="IK979" s="25"/>
      <c r="IL979" s="25"/>
      <c r="IM979" s="25"/>
      <c r="IN979" s="25"/>
      <c r="IO979" s="25"/>
      <c r="IP979" s="25"/>
      <c r="IQ979" s="25"/>
      <c r="IR979" s="25"/>
      <c r="IS979" s="25"/>
      <c r="IT979" s="25"/>
      <c r="IU979" s="25"/>
      <c r="IV979" s="25"/>
      <c r="IW979" s="25"/>
      <c r="IX979" s="25"/>
      <c r="IY979" s="25"/>
      <c r="IZ979" s="25"/>
      <c r="JA979" s="25"/>
      <c r="JB979" s="25"/>
      <c r="JC979" s="25"/>
      <c r="JD979" s="25"/>
      <c r="JE979" s="25"/>
      <c r="JF979" s="25"/>
      <c r="JG979" s="25"/>
      <c r="JH979" s="25"/>
      <c r="JI979" s="25"/>
      <c r="JJ979" s="25"/>
      <c r="JK979" s="25"/>
      <c r="JL979" s="25"/>
      <c r="JM979" s="25"/>
      <c r="JN979" s="25"/>
      <c r="JO979" s="25"/>
      <c r="JP979" s="25"/>
      <c r="JQ979" s="25"/>
      <c r="JR979" s="25"/>
      <c r="JS979" s="25"/>
      <c r="JT979" s="25"/>
      <c r="JU979" s="25"/>
      <c r="JV979" s="25"/>
      <c r="JW979" s="25"/>
      <c r="JX979" s="25"/>
      <c r="JY979" s="25"/>
      <c r="JZ979" s="25"/>
      <c r="KA979" s="25"/>
      <c r="KB979" s="25"/>
      <c r="KC979" s="25"/>
      <c r="KD979" s="25"/>
      <c r="KE979" s="25"/>
      <c r="KF979" s="25"/>
      <c r="KG979" s="25"/>
      <c r="KH979" s="25"/>
      <c r="KI979" s="25"/>
      <c r="KJ979" s="25"/>
      <c r="KK979" s="25"/>
      <c r="KL979" s="25"/>
      <c r="KM979" s="25"/>
      <c r="KN979" s="25"/>
      <c r="KO979" s="25"/>
      <c r="KP979" s="25"/>
      <c r="KQ979" s="25"/>
      <c r="KR979" s="25"/>
      <c r="KS979" s="25"/>
      <c r="KT979" s="25"/>
      <c r="KU979" s="25"/>
      <c r="KV979" s="25"/>
      <c r="KW979" s="25"/>
      <c r="KX979" s="25"/>
      <c r="KY979" s="25"/>
      <c r="KZ979" s="25"/>
      <c r="LA979" s="25"/>
      <c r="LB979" s="25"/>
      <c r="LC979" s="25"/>
      <c r="LD979" s="25"/>
      <c r="LE979" s="25"/>
      <c r="LF979" s="25"/>
      <c r="LG979" s="25"/>
      <c r="LH979" s="25"/>
      <c r="LI979" s="25"/>
      <c r="LJ979" s="25"/>
      <c r="LK979" s="25"/>
      <c r="LL979" s="25"/>
      <c r="LM979" s="25"/>
      <c r="LN979" s="25"/>
      <c r="LO979" s="25"/>
      <c r="LP979" s="25"/>
      <c r="LQ979" s="25"/>
      <c r="LR979" s="25"/>
      <c r="LS979" s="25"/>
      <c r="LT979" s="25"/>
      <c r="LU979" s="25"/>
      <c r="LV979" s="25"/>
      <c r="LW979" s="25"/>
      <c r="LX979" s="25"/>
      <c r="LY979" s="25"/>
      <c r="LZ979" s="25"/>
      <c r="MA979" s="25"/>
      <c r="MB979" s="25"/>
      <c r="MC979" s="25"/>
      <c r="MD979" s="25"/>
      <c r="ME979" s="25"/>
      <c r="MF979" s="25"/>
      <c r="MG979" s="25"/>
      <c r="MH979" s="25"/>
      <c r="MI979" s="25"/>
      <c r="MJ979" s="25"/>
      <c r="MK979" s="25"/>
      <c r="ML979" s="25"/>
      <c r="MM979" s="25"/>
      <c r="MN979" s="25"/>
      <c r="MO979" s="25"/>
      <c r="MP979" s="25"/>
      <c r="MQ979" s="25"/>
      <c r="MR979" s="25"/>
      <c r="MS979" s="25"/>
      <c r="MT979" s="25"/>
      <c r="MU979" s="25"/>
      <c r="MV979" s="25"/>
      <c r="MW979" s="25"/>
      <c r="MX979" s="25"/>
      <c r="MY979" s="25"/>
      <c r="MZ979" s="25"/>
      <c r="NA979" s="25"/>
      <c r="NB979" s="25"/>
      <c r="NC979" s="25"/>
      <c r="ND979" s="25"/>
      <c r="NE979" s="25"/>
      <c r="NF979" s="25"/>
      <c r="NG979" s="25"/>
      <c r="NH979" s="25"/>
      <c r="NI979" s="25"/>
      <c r="NJ979" s="25"/>
      <c r="NK979" s="25"/>
      <c r="NL979" s="25"/>
      <c r="NM979" s="25"/>
      <c r="NN979" s="25"/>
      <c r="NO979" s="25"/>
      <c r="NP979" s="25"/>
      <c r="NQ979" s="25"/>
      <c r="NR979" s="25"/>
      <c r="NS979" s="25"/>
      <c r="NT979" s="25"/>
      <c r="NU979" s="25"/>
      <c r="NV979" s="25"/>
      <c r="NW979" s="25"/>
      <c r="NX979" s="25"/>
      <c r="NY979" s="25"/>
      <c r="NZ979" s="25"/>
      <c r="OA979" s="25"/>
      <c r="OB979" s="25"/>
      <c r="OC979" s="25"/>
      <c r="OD979" s="25"/>
      <c r="OE979" s="25"/>
      <c r="OF979" s="25"/>
      <c r="OG979" s="25"/>
      <c r="OH979" s="25"/>
      <c r="OI979" s="25"/>
      <c r="OJ979" s="25"/>
      <c r="OK979" s="25"/>
      <c r="OL979" s="25"/>
      <c r="OM979" s="25"/>
      <c r="ON979" s="25"/>
      <c r="OO979" s="25"/>
      <c r="OP979" s="25"/>
      <c r="OQ979" s="25"/>
      <c r="OR979" s="25"/>
      <c r="OS979" s="25"/>
      <c r="OT979" s="25"/>
      <c r="OU979" s="25"/>
      <c r="OV979" s="25"/>
      <c r="OW979" s="25"/>
      <c r="OX979" s="25"/>
      <c r="OY979" s="25"/>
      <c r="OZ979" s="25"/>
      <c r="PA979" s="25"/>
      <c r="PB979" s="25"/>
      <c r="PC979" s="25"/>
      <c r="PD979" s="25"/>
      <c r="PE979" s="25"/>
    </row>
    <row r="980" spans="1:42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  <c r="FZ980" s="25"/>
      <c r="GA980" s="25"/>
      <c r="GB980" s="25"/>
      <c r="GC980" s="25"/>
      <c r="GD980" s="25"/>
      <c r="GE980" s="25"/>
      <c r="GF980" s="25"/>
      <c r="GG980" s="25"/>
      <c r="GH980" s="25"/>
      <c r="GI980" s="25"/>
      <c r="GJ980" s="25"/>
      <c r="GK980" s="25"/>
      <c r="GL980" s="25"/>
      <c r="GM980" s="25"/>
      <c r="GN980" s="25"/>
      <c r="GO980" s="25"/>
      <c r="GP980" s="25"/>
      <c r="GQ980" s="25"/>
      <c r="GR980" s="25"/>
      <c r="GS980" s="25"/>
      <c r="GT980" s="25"/>
      <c r="GU980" s="25"/>
      <c r="GV980" s="25"/>
      <c r="GW980" s="25"/>
      <c r="GX980" s="25"/>
      <c r="GY980" s="25"/>
      <c r="GZ980" s="25"/>
      <c r="HA980" s="25"/>
      <c r="HB980" s="25"/>
      <c r="HC980" s="25"/>
      <c r="HD980" s="25"/>
      <c r="HE980" s="25"/>
      <c r="HF980" s="25"/>
      <c r="HG980" s="25"/>
      <c r="HH980" s="25"/>
      <c r="HI980" s="25"/>
      <c r="HJ980" s="25"/>
      <c r="HK980" s="25"/>
      <c r="HL980" s="25"/>
      <c r="HM980" s="25"/>
      <c r="HN980" s="25"/>
      <c r="HO980" s="25"/>
      <c r="HP980" s="25"/>
      <c r="HQ980" s="25"/>
      <c r="HR980" s="25"/>
      <c r="HS980" s="25"/>
      <c r="HT980" s="25"/>
      <c r="HU980" s="25"/>
      <c r="HV980" s="25"/>
      <c r="HW980" s="25"/>
      <c r="HX980" s="25"/>
      <c r="HY980" s="25"/>
      <c r="HZ980" s="25"/>
      <c r="IA980" s="25"/>
      <c r="IB980" s="25"/>
      <c r="IC980" s="25"/>
      <c r="ID980" s="25"/>
      <c r="IE980" s="25"/>
      <c r="IF980" s="25"/>
      <c r="IG980" s="25"/>
      <c r="IH980" s="25"/>
      <c r="II980" s="25"/>
      <c r="IJ980" s="25"/>
      <c r="IK980" s="25"/>
      <c r="IL980" s="25"/>
      <c r="IM980" s="25"/>
      <c r="IN980" s="25"/>
      <c r="IO980" s="25"/>
      <c r="IP980" s="25"/>
      <c r="IQ980" s="25"/>
      <c r="IR980" s="25"/>
      <c r="IS980" s="25"/>
      <c r="IT980" s="25"/>
      <c r="IU980" s="25"/>
      <c r="IV980" s="25"/>
      <c r="IW980" s="25"/>
      <c r="IX980" s="25"/>
      <c r="IY980" s="25"/>
      <c r="IZ980" s="25"/>
      <c r="JA980" s="25"/>
      <c r="JB980" s="25"/>
      <c r="JC980" s="25"/>
      <c r="JD980" s="25"/>
      <c r="JE980" s="25"/>
      <c r="JF980" s="25"/>
      <c r="JG980" s="25"/>
      <c r="JH980" s="25"/>
      <c r="JI980" s="25"/>
      <c r="JJ980" s="25"/>
      <c r="JK980" s="25"/>
      <c r="JL980" s="25"/>
      <c r="JM980" s="25"/>
      <c r="JN980" s="25"/>
      <c r="JO980" s="25"/>
      <c r="JP980" s="25"/>
      <c r="JQ980" s="25"/>
      <c r="JR980" s="25"/>
      <c r="JS980" s="25"/>
      <c r="JT980" s="25"/>
      <c r="JU980" s="25"/>
      <c r="JV980" s="25"/>
      <c r="JW980" s="25"/>
      <c r="JX980" s="25"/>
      <c r="JY980" s="25"/>
      <c r="JZ980" s="25"/>
      <c r="KA980" s="25"/>
      <c r="KB980" s="25"/>
      <c r="KC980" s="25"/>
      <c r="KD980" s="25"/>
      <c r="KE980" s="25"/>
      <c r="KF980" s="25"/>
      <c r="KG980" s="25"/>
      <c r="KH980" s="25"/>
      <c r="KI980" s="25"/>
      <c r="KJ980" s="25"/>
      <c r="KK980" s="25"/>
      <c r="KL980" s="25"/>
      <c r="KM980" s="25"/>
      <c r="KN980" s="25"/>
      <c r="KO980" s="25"/>
      <c r="KP980" s="25"/>
      <c r="KQ980" s="25"/>
      <c r="KR980" s="25"/>
      <c r="KS980" s="25"/>
      <c r="KT980" s="25"/>
      <c r="KU980" s="25"/>
      <c r="KV980" s="25"/>
      <c r="KW980" s="25"/>
      <c r="KX980" s="25"/>
      <c r="KY980" s="25"/>
      <c r="KZ980" s="25"/>
      <c r="LA980" s="25"/>
      <c r="LB980" s="25"/>
      <c r="LC980" s="25"/>
      <c r="LD980" s="25"/>
      <c r="LE980" s="25"/>
      <c r="LF980" s="25"/>
      <c r="LG980" s="25"/>
      <c r="LH980" s="25"/>
      <c r="LI980" s="25"/>
      <c r="LJ980" s="25"/>
      <c r="LK980" s="25"/>
      <c r="LL980" s="25"/>
      <c r="LM980" s="25"/>
      <c r="LN980" s="25"/>
      <c r="LO980" s="25"/>
      <c r="LP980" s="25"/>
      <c r="LQ980" s="25"/>
      <c r="LR980" s="25"/>
      <c r="LS980" s="25"/>
      <c r="LT980" s="25"/>
      <c r="LU980" s="25"/>
      <c r="LV980" s="25"/>
      <c r="LW980" s="25"/>
      <c r="LX980" s="25"/>
      <c r="LY980" s="25"/>
      <c r="LZ980" s="25"/>
      <c r="MA980" s="25"/>
      <c r="MB980" s="25"/>
      <c r="MC980" s="25"/>
      <c r="MD980" s="25"/>
      <c r="ME980" s="25"/>
      <c r="MF980" s="25"/>
      <c r="MG980" s="25"/>
      <c r="MH980" s="25"/>
      <c r="MI980" s="25"/>
      <c r="MJ980" s="25"/>
      <c r="MK980" s="25"/>
      <c r="ML980" s="25"/>
      <c r="MM980" s="25"/>
      <c r="MN980" s="25"/>
      <c r="MO980" s="25"/>
      <c r="MP980" s="25"/>
      <c r="MQ980" s="25"/>
      <c r="MR980" s="25"/>
      <c r="MS980" s="25"/>
      <c r="MT980" s="25"/>
      <c r="MU980" s="25"/>
      <c r="MV980" s="25"/>
      <c r="MW980" s="25"/>
      <c r="MX980" s="25"/>
      <c r="MY980" s="25"/>
      <c r="MZ980" s="25"/>
      <c r="NA980" s="25"/>
      <c r="NB980" s="25"/>
      <c r="NC980" s="25"/>
      <c r="ND980" s="25"/>
      <c r="NE980" s="25"/>
      <c r="NF980" s="25"/>
      <c r="NG980" s="25"/>
      <c r="NH980" s="25"/>
      <c r="NI980" s="25"/>
      <c r="NJ980" s="25"/>
      <c r="NK980" s="25"/>
      <c r="NL980" s="25"/>
      <c r="NM980" s="25"/>
      <c r="NN980" s="25"/>
      <c r="NO980" s="25"/>
      <c r="NP980" s="25"/>
      <c r="NQ980" s="25"/>
      <c r="NR980" s="25"/>
      <c r="NS980" s="25"/>
      <c r="NT980" s="25"/>
      <c r="NU980" s="25"/>
      <c r="NV980" s="25"/>
      <c r="NW980" s="25"/>
      <c r="NX980" s="25"/>
      <c r="NY980" s="25"/>
      <c r="NZ980" s="25"/>
      <c r="OA980" s="25"/>
      <c r="OB980" s="25"/>
      <c r="OC980" s="25"/>
      <c r="OD980" s="25"/>
      <c r="OE980" s="25"/>
      <c r="OF980" s="25"/>
      <c r="OG980" s="25"/>
      <c r="OH980" s="25"/>
      <c r="OI980" s="25"/>
      <c r="OJ980" s="25"/>
      <c r="OK980" s="25"/>
      <c r="OL980" s="25"/>
      <c r="OM980" s="25"/>
      <c r="ON980" s="25"/>
      <c r="OO980" s="25"/>
      <c r="OP980" s="25"/>
      <c r="OQ980" s="25"/>
      <c r="OR980" s="25"/>
      <c r="OS980" s="25"/>
      <c r="OT980" s="25"/>
      <c r="OU980" s="25"/>
      <c r="OV980" s="25"/>
      <c r="OW980" s="25"/>
      <c r="OX980" s="25"/>
      <c r="OY980" s="25"/>
      <c r="OZ980" s="25"/>
      <c r="PA980" s="25"/>
      <c r="PB980" s="25"/>
      <c r="PC980" s="25"/>
      <c r="PD980" s="25"/>
      <c r="PE980" s="25"/>
    </row>
    <row r="981" spans="1:42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  <c r="FL981" s="25"/>
      <c r="FM981" s="25"/>
      <c r="FN981" s="25"/>
      <c r="FO981" s="25"/>
      <c r="FP981" s="25"/>
      <c r="FQ981" s="25"/>
      <c r="FR981" s="25"/>
      <c r="FS981" s="25"/>
      <c r="FT981" s="25"/>
      <c r="FU981" s="25"/>
      <c r="FV981" s="25"/>
      <c r="FW981" s="25"/>
      <c r="FX981" s="25"/>
      <c r="FY981" s="25"/>
      <c r="FZ981" s="25"/>
      <c r="GA981" s="25"/>
      <c r="GB981" s="25"/>
      <c r="GC981" s="25"/>
      <c r="GD981" s="25"/>
      <c r="GE981" s="25"/>
      <c r="GF981" s="25"/>
      <c r="GG981" s="25"/>
      <c r="GH981" s="25"/>
      <c r="GI981" s="25"/>
      <c r="GJ981" s="25"/>
      <c r="GK981" s="25"/>
      <c r="GL981" s="25"/>
      <c r="GM981" s="25"/>
      <c r="GN981" s="25"/>
      <c r="GO981" s="25"/>
      <c r="GP981" s="25"/>
      <c r="GQ981" s="25"/>
      <c r="GR981" s="25"/>
      <c r="GS981" s="25"/>
      <c r="GT981" s="25"/>
      <c r="GU981" s="25"/>
      <c r="GV981" s="25"/>
      <c r="GW981" s="25"/>
      <c r="GX981" s="25"/>
      <c r="GY981" s="25"/>
      <c r="GZ981" s="25"/>
      <c r="HA981" s="25"/>
      <c r="HB981" s="25"/>
      <c r="HC981" s="25"/>
      <c r="HD981" s="25"/>
      <c r="HE981" s="25"/>
      <c r="HF981" s="25"/>
      <c r="HG981" s="25"/>
      <c r="HH981" s="25"/>
      <c r="HI981" s="25"/>
      <c r="HJ981" s="25"/>
      <c r="HK981" s="25"/>
      <c r="HL981" s="25"/>
      <c r="HM981" s="25"/>
      <c r="HN981" s="25"/>
      <c r="HO981" s="25"/>
      <c r="HP981" s="25"/>
      <c r="HQ981" s="25"/>
      <c r="HR981" s="25"/>
      <c r="HS981" s="25"/>
      <c r="HT981" s="25"/>
      <c r="HU981" s="25"/>
      <c r="HV981" s="25"/>
      <c r="HW981" s="25"/>
      <c r="HX981" s="25"/>
      <c r="HY981" s="25"/>
      <c r="HZ981" s="25"/>
      <c r="IA981" s="25"/>
      <c r="IB981" s="25"/>
      <c r="IC981" s="25"/>
      <c r="ID981" s="25"/>
      <c r="IE981" s="25"/>
      <c r="IF981" s="25"/>
      <c r="IG981" s="25"/>
      <c r="IH981" s="25"/>
      <c r="II981" s="25"/>
      <c r="IJ981" s="25"/>
      <c r="IK981" s="25"/>
      <c r="IL981" s="25"/>
      <c r="IM981" s="25"/>
      <c r="IN981" s="25"/>
      <c r="IO981" s="25"/>
      <c r="IP981" s="25"/>
      <c r="IQ981" s="25"/>
      <c r="IR981" s="25"/>
      <c r="IS981" s="25"/>
      <c r="IT981" s="25"/>
      <c r="IU981" s="25"/>
      <c r="IV981" s="25"/>
      <c r="IW981" s="25"/>
      <c r="IX981" s="25"/>
      <c r="IY981" s="25"/>
      <c r="IZ981" s="25"/>
      <c r="JA981" s="25"/>
      <c r="JB981" s="25"/>
      <c r="JC981" s="25"/>
      <c r="JD981" s="25"/>
      <c r="JE981" s="25"/>
      <c r="JF981" s="25"/>
      <c r="JG981" s="25"/>
      <c r="JH981" s="25"/>
      <c r="JI981" s="25"/>
      <c r="JJ981" s="25"/>
      <c r="JK981" s="25"/>
      <c r="JL981" s="25"/>
      <c r="JM981" s="25"/>
      <c r="JN981" s="25"/>
      <c r="JO981" s="25"/>
      <c r="JP981" s="25"/>
      <c r="JQ981" s="25"/>
      <c r="JR981" s="25"/>
      <c r="JS981" s="25"/>
      <c r="JT981" s="25"/>
      <c r="JU981" s="25"/>
      <c r="JV981" s="25"/>
      <c r="JW981" s="25"/>
      <c r="JX981" s="25"/>
      <c r="JY981" s="25"/>
      <c r="JZ981" s="25"/>
      <c r="KA981" s="25"/>
      <c r="KB981" s="25"/>
      <c r="KC981" s="25"/>
      <c r="KD981" s="25"/>
      <c r="KE981" s="25"/>
      <c r="KF981" s="25"/>
      <c r="KG981" s="25"/>
      <c r="KH981" s="25"/>
      <c r="KI981" s="25"/>
      <c r="KJ981" s="25"/>
      <c r="KK981" s="25"/>
      <c r="KL981" s="25"/>
      <c r="KM981" s="25"/>
      <c r="KN981" s="25"/>
      <c r="KO981" s="25"/>
      <c r="KP981" s="25"/>
      <c r="KQ981" s="25"/>
      <c r="KR981" s="25"/>
      <c r="KS981" s="25"/>
      <c r="KT981" s="25"/>
      <c r="KU981" s="25"/>
      <c r="KV981" s="25"/>
      <c r="KW981" s="25"/>
      <c r="KX981" s="25"/>
      <c r="KY981" s="25"/>
      <c r="KZ981" s="25"/>
      <c r="LA981" s="25"/>
      <c r="LB981" s="25"/>
      <c r="LC981" s="25"/>
      <c r="LD981" s="25"/>
      <c r="LE981" s="25"/>
      <c r="LF981" s="25"/>
      <c r="LG981" s="25"/>
      <c r="LH981" s="25"/>
      <c r="LI981" s="25"/>
      <c r="LJ981" s="25"/>
      <c r="LK981" s="25"/>
      <c r="LL981" s="25"/>
      <c r="LM981" s="25"/>
      <c r="LN981" s="25"/>
      <c r="LO981" s="25"/>
      <c r="LP981" s="25"/>
      <c r="LQ981" s="25"/>
      <c r="LR981" s="25"/>
      <c r="LS981" s="25"/>
      <c r="LT981" s="25"/>
      <c r="LU981" s="25"/>
      <c r="LV981" s="25"/>
      <c r="LW981" s="25"/>
      <c r="LX981" s="25"/>
      <c r="LY981" s="25"/>
      <c r="LZ981" s="25"/>
      <c r="MA981" s="25"/>
      <c r="MB981" s="25"/>
      <c r="MC981" s="25"/>
      <c r="MD981" s="25"/>
      <c r="ME981" s="25"/>
      <c r="MF981" s="25"/>
      <c r="MG981" s="25"/>
      <c r="MH981" s="25"/>
      <c r="MI981" s="25"/>
      <c r="MJ981" s="25"/>
      <c r="MK981" s="25"/>
      <c r="ML981" s="25"/>
      <c r="MM981" s="25"/>
      <c r="MN981" s="25"/>
      <c r="MO981" s="25"/>
      <c r="MP981" s="25"/>
      <c r="MQ981" s="25"/>
      <c r="MR981" s="25"/>
      <c r="MS981" s="25"/>
      <c r="MT981" s="25"/>
      <c r="MU981" s="25"/>
      <c r="MV981" s="25"/>
      <c r="MW981" s="25"/>
      <c r="MX981" s="25"/>
      <c r="MY981" s="25"/>
      <c r="MZ981" s="25"/>
      <c r="NA981" s="25"/>
      <c r="NB981" s="25"/>
      <c r="NC981" s="25"/>
      <c r="ND981" s="25"/>
      <c r="NE981" s="25"/>
      <c r="NF981" s="25"/>
      <c r="NG981" s="25"/>
      <c r="NH981" s="25"/>
      <c r="NI981" s="25"/>
      <c r="NJ981" s="25"/>
      <c r="NK981" s="25"/>
      <c r="NL981" s="25"/>
      <c r="NM981" s="25"/>
      <c r="NN981" s="25"/>
      <c r="NO981" s="25"/>
      <c r="NP981" s="25"/>
      <c r="NQ981" s="25"/>
      <c r="NR981" s="25"/>
      <c r="NS981" s="25"/>
      <c r="NT981" s="25"/>
      <c r="NU981" s="25"/>
      <c r="NV981" s="25"/>
      <c r="NW981" s="25"/>
      <c r="NX981" s="25"/>
      <c r="NY981" s="25"/>
      <c r="NZ981" s="25"/>
      <c r="OA981" s="25"/>
      <c r="OB981" s="25"/>
      <c r="OC981" s="25"/>
      <c r="OD981" s="25"/>
      <c r="OE981" s="25"/>
      <c r="OF981" s="25"/>
      <c r="OG981" s="25"/>
      <c r="OH981" s="25"/>
      <c r="OI981" s="25"/>
      <c r="OJ981" s="25"/>
      <c r="OK981" s="25"/>
      <c r="OL981" s="25"/>
      <c r="OM981" s="25"/>
      <c r="ON981" s="25"/>
      <c r="OO981" s="25"/>
      <c r="OP981" s="25"/>
      <c r="OQ981" s="25"/>
      <c r="OR981" s="25"/>
      <c r="OS981" s="25"/>
      <c r="OT981" s="25"/>
      <c r="OU981" s="25"/>
      <c r="OV981" s="25"/>
      <c r="OW981" s="25"/>
      <c r="OX981" s="25"/>
      <c r="OY981" s="25"/>
      <c r="OZ981" s="25"/>
      <c r="PA981" s="25"/>
      <c r="PB981" s="25"/>
      <c r="PC981" s="25"/>
      <c r="PD981" s="25"/>
      <c r="PE981" s="25"/>
    </row>
    <row r="982" spans="1:42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  <c r="HL982" s="25"/>
      <c r="HM982" s="25"/>
      <c r="HN982" s="25"/>
      <c r="HO982" s="25"/>
      <c r="HP982" s="25"/>
      <c r="HQ982" s="25"/>
      <c r="HR982" s="25"/>
      <c r="HS982" s="25"/>
      <c r="HT982" s="25"/>
      <c r="HU982" s="25"/>
      <c r="HV982" s="25"/>
      <c r="HW982" s="25"/>
      <c r="HX982" s="25"/>
      <c r="HY982" s="25"/>
      <c r="HZ982" s="25"/>
      <c r="IA982" s="25"/>
      <c r="IB982" s="25"/>
      <c r="IC982" s="25"/>
      <c r="ID982" s="25"/>
      <c r="IE982" s="25"/>
      <c r="IF982" s="25"/>
      <c r="IG982" s="25"/>
      <c r="IH982" s="25"/>
      <c r="II982" s="25"/>
      <c r="IJ982" s="25"/>
      <c r="IK982" s="25"/>
      <c r="IL982" s="25"/>
      <c r="IM982" s="25"/>
      <c r="IN982" s="25"/>
      <c r="IO982" s="25"/>
      <c r="IP982" s="25"/>
      <c r="IQ982" s="25"/>
      <c r="IR982" s="25"/>
      <c r="IS982" s="25"/>
      <c r="IT982" s="25"/>
      <c r="IU982" s="25"/>
      <c r="IV982" s="25"/>
      <c r="IW982" s="25"/>
      <c r="IX982" s="25"/>
      <c r="IY982" s="25"/>
      <c r="IZ982" s="25"/>
      <c r="JA982" s="25"/>
      <c r="JB982" s="25"/>
      <c r="JC982" s="25"/>
      <c r="JD982" s="25"/>
      <c r="JE982" s="25"/>
      <c r="JF982" s="25"/>
      <c r="JG982" s="25"/>
      <c r="JH982" s="25"/>
      <c r="JI982" s="25"/>
      <c r="JJ982" s="25"/>
      <c r="JK982" s="25"/>
      <c r="JL982" s="25"/>
      <c r="JM982" s="25"/>
      <c r="JN982" s="25"/>
      <c r="JO982" s="25"/>
      <c r="JP982" s="25"/>
      <c r="JQ982" s="25"/>
      <c r="JR982" s="25"/>
      <c r="JS982" s="25"/>
      <c r="JT982" s="25"/>
      <c r="JU982" s="25"/>
      <c r="JV982" s="25"/>
      <c r="JW982" s="25"/>
      <c r="JX982" s="25"/>
      <c r="JY982" s="25"/>
      <c r="JZ982" s="25"/>
      <c r="KA982" s="25"/>
      <c r="KB982" s="25"/>
      <c r="KC982" s="25"/>
      <c r="KD982" s="25"/>
      <c r="KE982" s="25"/>
      <c r="KF982" s="25"/>
      <c r="KG982" s="25"/>
      <c r="KH982" s="25"/>
      <c r="KI982" s="25"/>
      <c r="KJ982" s="25"/>
      <c r="KK982" s="25"/>
      <c r="KL982" s="25"/>
      <c r="KM982" s="25"/>
      <c r="KN982" s="25"/>
      <c r="KO982" s="25"/>
      <c r="KP982" s="25"/>
      <c r="KQ982" s="25"/>
      <c r="KR982" s="25"/>
      <c r="KS982" s="25"/>
      <c r="KT982" s="25"/>
      <c r="KU982" s="25"/>
      <c r="KV982" s="25"/>
      <c r="KW982" s="25"/>
      <c r="KX982" s="25"/>
      <c r="KY982" s="25"/>
      <c r="KZ982" s="25"/>
      <c r="LA982" s="25"/>
      <c r="LB982" s="25"/>
      <c r="LC982" s="25"/>
      <c r="LD982" s="25"/>
      <c r="LE982" s="25"/>
      <c r="LF982" s="25"/>
      <c r="LG982" s="25"/>
      <c r="LH982" s="25"/>
      <c r="LI982" s="25"/>
      <c r="LJ982" s="25"/>
      <c r="LK982" s="25"/>
      <c r="LL982" s="25"/>
      <c r="LM982" s="25"/>
      <c r="LN982" s="25"/>
      <c r="LO982" s="25"/>
      <c r="LP982" s="25"/>
      <c r="LQ982" s="25"/>
      <c r="LR982" s="25"/>
      <c r="LS982" s="25"/>
      <c r="LT982" s="25"/>
      <c r="LU982" s="25"/>
      <c r="LV982" s="25"/>
      <c r="LW982" s="25"/>
      <c r="LX982" s="25"/>
      <c r="LY982" s="25"/>
      <c r="LZ982" s="25"/>
      <c r="MA982" s="25"/>
      <c r="MB982" s="25"/>
      <c r="MC982" s="25"/>
      <c r="MD982" s="25"/>
      <c r="ME982" s="25"/>
      <c r="MF982" s="25"/>
      <c r="MG982" s="25"/>
      <c r="MH982" s="25"/>
      <c r="MI982" s="25"/>
      <c r="MJ982" s="25"/>
      <c r="MK982" s="25"/>
      <c r="ML982" s="25"/>
      <c r="MM982" s="25"/>
      <c r="MN982" s="25"/>
      <c r="MO982" s="25"/>
      <c r="MP982" s="25"/>
      <c r="MQ982" s="25"/>
      <c r="MR982" s="25"/>
      <c r="MS982" s="25"/>
      <c r="MT982" s="25"/>
      <c r="MU982" s="25"/>
      <c r="MV982" s="25"/>
      <c r="MW982" s="25"/>
      <c r="MX982" s="25"/>
      <c r="MY982" s="25"/>
      <c r="MZ982" s="25"/>
      <c r="NA982" s="25"/>
      <c r="NB982" s="25"/>
      <c r="NC982" s="25"/>
      <c r="ND982" s="25"/>
      <c r="NE982" s="25"/>
      <c r="NF982" s="25"/>
      <c r="NG982" s="25"/>
      <c r="NH982" s="25"/>
      <c r="NI982" s="25"/>
      <c r="NJ982" s="25"/>
      <c r="NK982" s="25"/>
      <c r="NL982" s="25"/>
      <c r="NM982" s="25"/>
      <c r="NN982" s="25"/>
      <c r="NO982" s="25"/>
      <c r="NP982" s="25"/>
      <c r="NQ982" s="25"/>
      <c r="NR982" s="25"/>
      <c r="NS982" s="25"/>
      <c r="NT982" s="25"/>
      <c r="NU982" s="25"/>
      <c r="NV982" s="25"/>
      <c r="NW982" s="25"/>
      <c r="NX982" s="25"/>
      <c r="NY982" s="25"/>
      <c r="NZ982" s="25"/>
      <c r="OA982" s="25"/>
      <c r="OB982" s="25"/>
      <c r="OC982" s="25"/>
      <c r="OD982" s="25"/>
      <c r="OE982" s="25"/>
      <c r="OF982" s="25"/>
      <c r="OG982" s="25"/>
      <c r="OH982" s="25"/>
      <c r="OI982" s="25"/>
      <c r="OJ982" s="25"/>
      <c r="OK982" s="25"/>
      <c r="OL982" s="25"/>
      <c r="OM982" s="25"/>
      <c r="ON982" s="25"/>
      <c r="OO982" s="25"/>
      <c r="OP982" s="25"/>
      <c r="OQ982" s="25"/>
      <c r="OR982" s="25"/>
      <c r="OS982" s="25"/>
      <c r="OT982" s="25"/>
      <c r="OU982" s="25"/>
      <c r="OV982" s="25"/>
      <c r="OW982" s="25"/>
      <c r="OX982" s="25"/>
      <c r="OY982" s="25"/>
      <c r="OZ982" s="25"/>
      <c r="PA982" s="25"/>
      <c r="PB982" s="25"/>
      <c r="PC982" s="25"/>
      <c r="PD982" s="25"/>
      <c r="PE982" s="25"/>
    </row>
    <row r="983" spans="1:42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  <c r="FL983" s="25"/>
      <c r="FM983" s="25"/>
      <c r="FN983" s="25"/>
      <c r="FO983" s="25"/>
      <c r="FP983" s="25"/>
      <c r="FQ983" s="25"/>
      <c r="FR983" s="25"/>
      <c r="FS983" s="25"/>
      <c r="FT983" s="25"/>
      <c r="FU983" s="25"/>
      <c r="FV983" s="25"/>
      <c r="FW983" s="25"/>
      <c r="FX983" s="25"/>
      <c r="FY983" s="25"/>
      <c r="FZ983" s="25"/>
      <c r="GA983" s="25"/>
      <c r="GB983" s="25"/>
      <c r="GC983" s="25"/>
      <c r="GD983" s="25"/>
      <c r="GE983" s="25"/>
      <c r="GF983" s="25"/>
      <c r="GG983" s="25"/>
      <c r="GH983" s="25"/>
      <c r="GI983" s="25"/>
      <c r="GJ983" s="25"/>
      <c r="GK983" s="25"/>
      <c r="GL983" s="25"/>
      <c r="GM983" s="25"/>
      <c r="GN983" s="25"/>
      <c r="GO983" s="25"/>
      <c r="GP983" s="25"/>
      <c r="GQ983" s="25"/>
      <c r="GR983" s="25"/>
      <c r="GS983" s="25"/>
      <c r="GT983" s="25"/>
      <c r="GU983" s="25"/>
      <c r="GV983" s="25"/>
      <c r="GW983" s="25"/>
      <c r="GX983" s="25"/>
      <c r="GY983" s="25"/>
      <c r="GZ983" s="25"/>
      <c r="HA983" s="25"/>
      <c r="HB983" s="25"/>
      <c r="HC983" s="25"/>
      <c r="HD983" s="25"/>
      <c r="HE983" s="25"/>
      <c r="HF983" s="25"/>
      <c r="HG983" s="25"/>
      <c r="HH983" s="25"/>
      <c r="HI983" s="25"/>
      <c r="HJ983" s="25"/>
      <c r="HK983" s="25"/>
      <c r="HL983" s="25"/>
      <c r="HM983" s="25"/>
      <c r="HN983" s="25"/>
      <c r="HO983" s="25"/>
      <c r="HP983" s="25"/>
      <c r="HQ983" s="25"/>
      <c r="HR983" s="25"/>
      <c r="HS983" s="25"/>
      <c r="HT983" s="25"/>
      <c r="HU983" s="25"/>
      <c r="HV983" s="25"/>
      <c r="HW983" s="25"/>
      <c r="HX983" s="25"/>
      <c r="HY983" s="25"/>
      <c r="HZ983" s="25"/>
      <c r="IA983" s="25"/>
      <c r="IB983" s="25"/>
      <c r="IC983" s="25"/>
      <c r="ID983" s="25"/>
      <c r="IE983" s="25"/>
      <c r="IF983" s="25"/>
      <c r="IG983" s="25"/>
      <c r="IH983" s="25"/>
      <c r="II983" s="25"/>
      <c r="IJ983" s="25"/>
      <c r="IK983" s="25"/>
      <c r="IL983" s="25"/>
      <c r="IM983" s="25"/>
      <c r="IN983" s="25"/>
      <c r="IO983" s="25"/>
      <c r="IP983" s="25"/>
      <c r="IQ983" s="25"/>
      <c r="IR983" s="25"/>
      <c r="IS983" s="25"/>
      <c r="IT983" s="25"/>
      <c r="IU983" s="25"/>
      <c r="IV983" s="25"/>
      <c r="IW983" s="25"/>
      <c r="IX983" s="25"/>
      <c r="IY983" s="25"/>
      <c r="IZ983" s="25"/>
      <c r="JA983" s="25"/>
      <c r="JB983" s="25"/>
      <c r="JC983" s="25"/>
      <c r="JD983" s="25"/>
      <c r="JE983" s="25"/>
      <c r="JF983" s="25"/>
      <c r="JG983" s="25"/>
      <c r="JH983" s="25"/>
      <c r="JI983" s="25"/>
      <c r="JJ983" s="25"/>
      <c r="JK983" s="25"/>
      <c r="JL983" s="25"/>
      <c r="JM983" s="25"/>
      <c r="JN983" s="25"/>
      <c r="JO983" s="25"/>
      <c r="JP983" s="25"/>
      <c r="JQ983" s="25"/>
      <c r="JR983" s="25"/>
      <c r="JS983" s="25"/>
      <c r="JT983" s="25"/>
      <c r="JU983" s="25"/>
      <c r="JV983" s="25"/>
      <c r="JW983" s="25"/>
      <c r="JX983" s="25"/>
      <c r="JY983" s="25"/>
      <c r="JZ983" s="25"/>
      <c r="KA983" s="25"/>
      <c r="KB983" s="25"/>
      <c r="KC983" s="25"/>
      <c r="KD983" s="25"/>
      <c r="KE983" s="25"/>
      <c r="KF983" s="25"/>
      <c r="KG983" s="25"/>
      <c r="KH983" s="25"/>
      <c r="KI983" s="25"/>
      <c r="KJ983" s="25"/>
      <c r="KK983" s="25"/>
      <c r="KL983" s="25"/>
      <c r="KM983" s="25"/>
      <c r="KN983" s="25"/>
      <c r="KO983" s="25"/>
      <c r="KP983" s="25"/>
      <c r="KQ983" s="25"/>
      <c r="KR983" s="25"/>
      <c r="KS983" s="25"/>
      <c r="KT983" s="25"/>
      <c r="KU983" s="25"/>
      <c r="KV983" s="25"/>
      <c r="KW983" s="25"/>
      <c r="KX983" s="25"/>
      <c r="KY983" s="25"/>
      <c r="KZ983" s="25"/>
      <c r="LA983" s="25"/>
      <c r="LB983" s="25"/>
      <c r="LC983" s="25"/>
      <c r="LD983" s="25"/>
      <c r="LE983" s="25"/>
      <c r="LF983" s="25"/>
      <c r="LG983" s="25"/>
      <c r="LH983" s="25"/>
      <c r="LI983" s="25"/>
      <c r="LJ983" s="25"/>
      <c r="LK983" s="25"/>
      <c r="LL983" s="25"/>
      <c r="LM983" s="25"/>
      <c r="LN983" s="25"/>
      <c r="LO983" s="25"/>
      <c r="LP983" s="25"/>
      <c r="LQ983" s="25"/>
      <c r="LR983" s="25"/>
      <c r="LS983" s="25"/>
      <c r="LT983" s="25"/>
      <c r="LU983" s="25"/>
      <c r="LV983" s="25"/>
      <c r="LW983" s="25"/>
      <c r="LX983" s="25"/>
      <c r="LY983" s="25"/>
      <c r="LZ983" s="25"/>
      <c r="MA983" s="25"/>
      <c r="MB983" s="25"/>
      <c r="MC983" s="25"/>
      <c r="MD983" s="25"/>
      <c r="ME983" s="25"/>
      <c r="MF983" s="25"/>
      <c r="MG983" s="25"/>
      <c r="MH983" s="25"/>
      <c r="MI983" s="25"/>
      <c r="MJ983" s="25"/>
      <c r="MK983" s="25"/>
      <c r="ML983" s="25"/>
      <c r="MM983" s="25"/>
      <c r="MN983" s="25"/>
      <c r="MO983" s="25"/>
      <c r="MP983" s="25"/>
      <c r="MQ983" s="25"/>
      <c r="MR983" s="25"/>
      <c r="MS983" s="25"/>
      <c r="MT983" s="25"/>
      <c r="MU983" s="25"/>
      <c r="MV983" s="25"/>
      <c r="MW983" s="25"/>
      <c r="MX983" s="25"/>
      <c r="MY983" s="25"/>
      <c r="MZ983" s="25"/>
      <c r="NA983" s="25"/>
      <c r="NB983" s="25"/>
      <c r="NC983" s="25"/>
      <c r="ND983" s="25"/>
      <c r="NE983" s="25"/>
      <c r="NF983" s="25"/>
      <c r="NG983" s="25"/>
      <c r="NH983" s="25"/>
      <c r="NI983" s="25"/>
      <c r="NJ983" s="25"/>
      <c r="NK983" s="25"/>
      <c r="NL983" s="25"/>
      <c r="NM983" s="25"/>
      <c r="NN983" s="25"/>
      <c r="NO983" s="25"/>
      <c r="NP983" s="25"/>
      <c r="NQ983" s="25"/>
      <c r="NR983" s="25"/>
      <c r="NS983" s="25"/>
      <c r="NT983" s="25"/>
      <c r="NU983" s="25"/>
      <c r="NV983" s="25"/>
      <c r="NW983" s="25"/>
      <c r="NX983" s="25"/>
      <c r="NY983" s="25"/>
      <c r="NZ983" s="25"/>
      <c r="OA983" s="25"/>
      <c r="OB983" s="25"/>
      <c r="OC983" s="25"/>
      <c r="OD983" s="25"/>
      <c r="OE983" s="25"/>
      <c r="OF983" s="25"/>
      <c r="OG983" s="25"/>
      <c r="OH983" s="25"/>
      <c r="OI983" s="25"/>
      <c r="OJ983" s="25"/>
      <c r="OK983" s="25"/>
      <c r="OL983" s="25"/>
      <c r="OM983" s="25"/>
      <c r="ON983" s="25"/>
      <c r="OO983" s="25"/>
      <c r="OP983" s="25"/>
      <c r="OQ983" s="25"/>
      <c r="OR983" s="25"/>
      <c r="OS983" s="25"/>
      <c r="OT983" s="25"/>
      <c r="OU983" s="25"/>
      <c r="OV983" s="25"/>
      <c r="OW983" s="25"/>
      <c r="OX983" s="25"/>
      <c r="OY983" s="25"/>
      <c r="OZ983" s="25"/>
      <c r="PA983" s="25"/>
      <c r="PB983" s="25"/>
      <c r="PC983" s="25"/>
      <c r="PD983" s="25"/>
      <c r="PE983" s="25"/>
    </row>
    <row r="984" spans="1:42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  <c r="HL984" s="25"/>
      <c r="HM984" s="25"/>
      <c r="HN984" s="25"/>
      <c r="HO984" s="25"/>
      <c r="HP984" s="25"/>
      <c r="HQ984" s="25"/>
      <c r="HR984" s="25"/>
      <c r="HS984" s="25"/>
      <c r="HT984" s="25"/>
      <c r="HU984" s="25"/>
      <c r="HV984" s="25"/>
      <c r="HW984" s="25"/>
      <c r="HX984" s="25"/>
      <c r="HY984" s="25"/>
      <c r="HZ984" s="25"/>
      <c r="IA984" s="25"/>
      <c r="IB984" s="25"/>
      <c r="IC984" s="25"/>
      <c r="ID984" s="25"/>
      <c r="IE984" s="25"/>
      <c r="IF984" s="25"/>
      <c r="IG984" s="25"/>
      <c r="IH984" s="25"/>
      <c r="II984" s="25"/>
      <c r="IJ984" s="25"/>
      <c r="IK984" s="25"/>
      <c r="IL984" s="25"/>
      <c r="IM984" s="25"/>
      <c r="IN984" s="25"/>
      <c r="IO984" s="25"/>
      <c r="IP984" s="25"/>
      <c r="IQ984" s="25"/>
      <c r="IR984" s="25"/>
      <c r="IS984" s="25"/>
      <c r="IT984" s="25"/>
      <c r="IU984" s="25"/>
      <c r="IV984" s="25"/>
      <c r="IW984" s="25"/>
      <c r="IX984" s="25"/>
      <c r="IY984" s="25"/>
      <c r="IZ984" s="25"/>
      <c r="JA984" s="25"/>
      <c r="JB984" s="25"/>
      <c r="JC984" s="25"/>
      <c r="JD984" s="25"/>
      <c r="JE984" s="25"/>
      <c r="JF984" s="25"/>
      <c r="JG984" s="25"/>
      <c r="JH984" s="25"/>
      <c r="JI984" s="25"/>
      <c r="JJ984" s="25"/>
      <c r="JK984" s="25"/>
      <c r="JL984" s="25"/>
      <c r="JM984" s="25"/>
      <c r="JN984" s="25"/>
      <c r="JO984" s="25"/>
      <c r="JP984" s="25"/>
      <c r="JQ984" s="25"/>
      <c r="JR984" s="25"/>
      <c r="JS984" s="25"/>
      <c r="JT984" s="25"/>
      <c r="JU984" s="25"/>
      <c r="JV984" s="25"/>
      <c r="JW984" s="25"/>
      <c r="JX984" s="25"/>
      <c r="JY984" s="25"/>
      <c r="JZ984" s="25"/>
      <c r="KA984" s="25"/>
      <c r="KB984" s="25"/>
      <c r="KC984" s="25"/>
      <c r="KD984" s="25"/>
      <c r="KE984" s="25"/>
      <c r="KF984" s="25"/>
      <c r="KG984" s="25"/>
      <c r="KH984" s="25"/>
      <c r="KI984" s="25"/>
      <c r="KJ984" s="25"/>
      <c r="KK984" s="25"/>
      <c r="KL984" s="25"/>
      <c r="KM984" s="25"/>
      <c r="KN984" s="25"/>
      <c r="KO984" s="25"/>
      <c r="KP984" s="25"/>
      <c r="KQ984" s="25"/>
      <c r="KR984" s="25"/>
      <c r="KS984" s="25"/>
      <c r="KT984" s="25"/>
      <c r="KU984" s="25"/>
      <c r="KV984" s="25"/>
      <c r="KW984" s="25"/>
      <c r="KX984" s="25"/>
      <c r="KY984" s="25"/>
      <c r="KZ984" s="25"/>
      <c r="LA984" s="25"/>
      <c r="LB984" s="25"/>
      <c r="LC984" s="25"/>
      <c r="LD984" s="25"/>
      <c r="LE984" s="25"/>
      <c r="LF984" s="25"/>
      <c r="LG984" s="25"/>
      <c r="LH984" s="25"/>
      <c r="LI984" s="25"/>
      <c r="LJ984" s="25"/>
      <c r="LK984" s="25"/>
      <c r="LL984" s="25"/>
      <c r="LM984" s="25"/>
      <c r="LN984" s="25"/>
      <c r="LO984" s="25"/>
      <c r="LP984" s="25"/>
      <c r="LQ984" s="25"/>
      <c r="LR984" s="25"/>
      <c r="LS984" s="25"/>
      <c r="LT984" s="25"/>
      <c r="LU984" s="25"/>
      <c r="LV984" s="25"/>
      <c r="LW984" s="25"/>
      <c r="LX984" s="25"/>
      <c r="LY984" s="25"/>
      <c r="LZ984" s="25"/>
      <c r="MA984" s="25"/>
      <c r="MB984" s="25"/>
      <c r="MC984" s="25"/>
      <c r="MD984" s="25"/>
      <c r="ME984" s="25"/>
      <c r="MF984" s="25"/>
      <c r="MG984" s="25"/>
      <c r="MH984" s="25"/>
      <c r="MI984" s="25"/>
      <c r="MJ984" s="25"/>
      <c r="MK984" s="25"/>
      <c r="ML984" s="25"/>
      <c r="MM984" s="25"/>
      <c r="MN984" s="25"/>
      <c r="MO984" s="25"/>
      <c r="MP984" s="25"/>
      <c r="MQ984" s="25"/>
      <c r="MR984" s="25"/>
      <c r="MS984" s="25"/>
      <c r="MT984" s="25"/>
      <c r="MU984" s="25"/>
      <c r="MV984" s="25"/>
      <c r="MW984" s="25"/>
      <c r="MX984" s="25"/>
      <c r="MY984" s="25"/>
      <c r="MZ984" s="25"/>
      <c r="NA984" s="25"/>
      <c r="NB984" s="25"/>
      <c r="NC984" s="25"/>
      <c r="ND984" s="25"/>
      <c r="NE984" s="25"/>
      <c r="NF984" s="25"/>
      <c r="NG984" s="25"/>
      <c r="NH984" s="25"/>
      <c r="NI984" s="25"/>
      <c r="NJ984" s="25"/>
      <c r="NK984" s="25"/>
      <c r="NL984" s="25"/>
      <c r="NM984" s="25"/>
      <c r="NN984" s="25"/>
      <c r="NO984" s="25"/>
      <c r="NP984" s="25"/>
      <c r="NQ984" s="25"/>
      <c r="NR984" s="25"/>
      <c r="NS984" s="25"/>
      <c r="NT984" s="25"/>
      <c r="NU984" s="25"/>
      <c r="NV984" s="25"/>
      <c r="NW984" s="25"/>
      <c r="NX984" s="25"/>
      <c r="NY984" s="25"/>
      <c r="NZ984" s="25"/>
      <c r="OA984" s="25"/>
      <c r="OB984" s="25"/>
      <c r="OC984" s="25"/>
      <c r="OD984" s="25"/>
      <c r="OE984" s="25"/>
      <c r="OF984" s="25"/>
      <c r="OG984" s="25"/>
      <c r="OH984" s="25"/>
      <c r="OI984" s="25"/>
      <c r="OJ984" s="25"/>
      <c r="OK984" s="25"/>
      <c r="OL984" s="25"/>
      <c r="OM984" s="25"/>
      <c r="ON984" s="25"/>
      <c r="OO984" s="25"/>
      <c r="OP984" s="25"/>
      <c r="OQ984" s="25"/>
      <c r="OR984" s="25"/>
      <c r="OS984" s="25"/>
      <c r="OT984" s="25"/>
      <c r="OU984" s="25"/>
      <c r="OV984" s="25"/>
      <c r="OW984" s="25"/>
      <c r="OX984" s="25"/>
      <c r="OY984" s="25"/>
      <c r="OZ984" s="25"/>
      <c r="PA984" s="25"/>
      <c r="PB984" s="25"/>
      <c r="PC984" s="25"/>
      <c r="PD984" s="25"/>
      <c r="PE984" s="25"/>
    </row>
    <row r="985" spans="1:42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  <c r="FZ985" s="25"/>
      <c r="GA985" s="25"/>
      <c r="GB985" s="25"/>
      <c r="GC985" s="25"/>
      <c r="GD985" s="25"/>
      <c r="GE985" s="25"/>
      <c r="GF985" s="25"/>
      <c r="GG985" s="25"/>
      <c r="GH985" s="25"/>
      <c r="GI985" s="25"/>
      <c r="GJ985" s="25"/>
      <c r="GK985" s="25"/>
      <c r="GL985" s="25"/>
      <c r="GM985" s="25"/>
      <c r="GN985" s="25"/>
      <c r="GO985" s="25"/>
      <c r="GP985" s="25"/>
      <c r="GQ985" s="25"/>
      <c r="GR985" s="25"/>
      <c r="GS985" s="25"/>
      <c r="GT985" s="25"/>
      <c r="GU985" s="25"/>
      <c r="GV985" s="25"/>
      <c r="GW985" s="25"/>
      <c r="GX985" s="25"/>
      <c r="GY985" s="25"/>
      <c r="GZ985" s="25"/>
      <c r="HA985" s="25"/>
      <c r="HB985" s="25"/>
      <c r="HC985" s="25"/>
      <c r="HD985" s="25"/>
      <c r="HE985" s="25"/>
      <c r="HF985" s="25"/>
      <c r="HG985" s="25"/>
      <c r="HH985" s="25"/>
      <c r="HI985" s="25"/>
      <c r="HJ985" s="25"/>
      <c r="HK985" s="25"/>
      <c r="HL985" s="25"/>
      <c r="HM985" s="25"/>
      <c r="HN985" s="25"/>
      <c r="HO985" s="25"/>
      <c r="HP985" s="25"/>
      <c r="HQ985" s="25"/>
      <c r="HR985" s="25"/>
      <c r="HS985" s="25"/>
      <c r="HT985" s="25"/>
      <c r="HU985" s="25"/>
      <c r="HV985" s="25"/>
      <c r="HW985" s="25"/>
      <c r="HX985" s="25"/>
      <c r="HY985" s="25"/>
      <c r="HZ985" s="25"/>
      <c r="IA985" s="25"/>
      <c r="IB985" s="25"/>
      <c r="IC985" s="25"/>
      <c r="ID985" s="25"/>
      <c r="IE985" s="25"/>
      <c r="IF985" s="25"/>
      <c r="IG985" s="25"/>
      <c r="IH985" s="25"/>
      <c r="II985" s="25"/>
      <c r="IJ985" s="25"/>
      <c r="IK985" s="25"/>
      <c r="IL985" s="25"/>
      <c r="IM985" s="25"/>
      <c r="IN985" s="25"/>
      <c r="IO985" s="25"/>
      <c r="IP985" s="25"/>
      <c r="IQ985" s="25"/>
      <c r="IR985" s="25"/>
      <c r="IS985" s="25"/>
      <c r="IT985" s="25"/>
      <c r="IU985" s="25"/>
      <c r="IV985" s="25"/>
      <c r="IW985" s="25"/>
      <c r="IX985" s="25"/>
      <c r="IY985" s="25"/>
      <c r="IZ985" s="25"/>
      <c r="JA985" s="25"/>
      <c r="JB985" s="25"/>
      <c r="JC985" s="25"/>
      <c r="JD985" s="25"/>
      <c r="JE985" s="25"/>
      <c r="JF985" s="25"/>
      <c r="JG985" s="25"/>
      <c r="JH985" s="25"/>
      <c r="JI985" s="25"/>
      <c r="JJ985" s="25"/>
      <c r="JK985" s="25"/>
      <c r="JL985" s="25"/>
      <c r="JM985" s="25"/>
      <c r="JN985" s="25"/>
      <c r="JO985" s="25"/>
      <c r="JP985" s="25"/>
      <c r="JQ985" s="25"/>
      <c r="JR985" s="25"/>
      <c r="JS985" s="25"/>
      <c r="JT985" s="25"/>
      <c r="JU985" s="25"/>
      <c r="JV985" s="25"/>
      <c r="JW985" s="25"/>
      <c r="JX985" s="25"/>
      <c r="JY985" s="25"/>
      <c r="JZ985" s="25"/>
      <c r="KA985" s="25"/>
      <c r="KB985" s="25"/>
      <c r="KC985" s="25"/>
      <c r="KD985" s="25"/>
      <c r="KE985" s="25"/>
      <c r="KF985" s="25"/>
      <c r="KG985" s="25"/>
      <c r="KH985" s="25"/>
      <c r="KI985" s="25"/>
      <c r="KJ985" s="25"/>
      <c r="KK985" s="25"/>
      <c r="KL985" s="25"/>
      <c r="KM985" s="25"/>
      <c r="KN985" s="25"/>
      <c r="KO985" s="25"/>
      <c r="KP985" s="25"/>
      <c r="KQ985" s="25"/>
      <c r="KR985" s="25"/>
      <c r="KS985" s="25"/>
      <c r="KT985" s="25"/>
      <c r="KU985" s="25"/>
      <c r="KV985" s="25"/>
      <c r="KW985" s="25"/>
      <c r="KX985" s="25"/>
      <c r="KY985" s="25"/>
      <c r="KZ985" s="25"/>
      <c r="LA985" s="25"/>
      <c r="LB985" s="25"/>
      <c r="LC985" s="25"/>
      <c r="LD985" s="25"/>
      <c r="LE985" s="25"/>
      <c r="LF985" s="25"/>
      <c r="LG985" s="25"/>
      <c r="LH985" s="25"/>
      <c r="LI985" s="25"/>
      <c r="LJ985" s="25"/>
      <c r="LK985" s="25"/>
      <c r="LL985" s="25"/>
      <c r="LM985" s="25"/>
      <c r="LN985" s="25"/>
      <c r="LO985" s="25"/>
      <c r="LP985" s="25"/>
      <c r="LQ985" s="25"/>
      <c r="LR985" s="25"/>
      <c r="LS985" s="25"/>
      <c r="LT985" s="25"/>
      <c r="LU985" s="25"/>
      <c r="LV985" s="25"/>
      <c r="LW985" s="25"/>
      <c r="LX985" s="25"/>
      <c r="LY985" s="25"/>
      <c r="LZ985" s="25"/>
      <c r="MA985" s="25"/>
      <c r="MB985" s="25"/>
      <c r="MC985" s="25"/>
      <c r="MD985" s="25"/>
      <c r="ME985" s="25"/>
      <c r="MF985" s="25"/>
      <c r="MG985" s="25"/>
      <c r="MH985" s="25"/>
      <c r="MI985" s="25"/>
      <c r="MJ985" s="25"/>
      <c r="MK985" s="25"/>
      <c r="ML985" s="25"/>
      <c r="MM985" s="25"/>
      <c r="MN985" s="25"/>
      <c r="MO985" s="25"/>
      <c r="MP985" s="25"/>
      <c r="MQ985" s="25"/>
      <c r="MR985" s="25"/>
      <c r="MS985" s="25"/>
      <c r="MT985" s="25"/>
      <c r="MU985" s="25"/>
      <c r="MV985" s="25"/>
      <c r="MW985" s="25"/>
      <c r="MX985" s="25"/>
      <c r="MY985" s="25"/>
      <c r="MZ985" s="25"/>
      <c r="NA985" s="25"/>
      <c r="NB985" s="25"/>
      <c r="NC985" s="25"/>
      <c r="ND985" s="25"/>
      <c r="NE985" s="25"/>
      <c r="NF985" s="25"/>
      <c r="NG985" s="25"/>
      <c r="NH985" s="25"/>
      <c r="NI985" s="25"/>
      <c r="NJ985" s="25"/>
      <c r="NK985" s="25"/>
      <c r="NL985" s="25"/>
      <c r="NM985" s="25"/>
      <c r="NN985" s="25"/>
      <c r="NO985" s="25"/>
      <c r="NP985" s="25"/>
      <c r="NQ985" s="25"/>
      <c r="NR985" s="25"/>
      <c r="NS985" s="25"/>
      <c r="NT985" s="25"/>
      <c r="NU985" s="25"/>
      <c r="NV985" s="25"/>
      <c r="NW985" s="25"/>
      <c r="NX985" s="25"/>
      <c r="NY985" s="25"/>
      <c r="NZ985" s="25"/>
      <c r="OA985" s="25"/>
      <c r="OB985" s="25"/>
      <c r="OC985" s="25"/>
      <c r="OD985" s="25"/>
      <c r="OE985" s="25"/>
      <c r="OF985" s="25"/>
      <c r="OG985" s="25"/>
      <c r="OH985" s="25"/>
      <c r="OI985" s="25"/>
      <c r="OJ985" s="25"/>
      <c r="OK985" s="25"/>
      <c r="OL985" s="25"/>
      <c r="OM985" s="25"/>
      <c r="ON985" s="25"/>
      <c r="OO985" s="25"/>
      <c r="OP985" s="25"/>
      <c r="OQ985" s="25"/>
      <c r="OR985" s="25"/>
      <c r="OS985" s="25"/>
      <c r="OT985" s="25"/>
      <c r="OU985" s="25"/>
      <c r="OV985" s="25"/>
      <c r="OW985" s="25"/>
      <c r="OX985" s="25"/>
      <c r="OY985" s="25"/>
      <c r="OZ985" s="25"/>
      <c r="PA985" s="25"/>
      <c r="PB985" s="25"/>
      <c r="PC985" s="25"/>
      <c r="PD985" s="25"/>
      <c r="PE985" s="25"/>
    </row>
    <row r="986" spans="1:42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  <c r="FZ986" s="25"/>
      <c r="GA986" s="25"/>
      <c r="GB986" s="25"/>
      <c r="GC986" s="25"/>
      <c r="GD986" s="25"/>
      <c r="GE986" s="25"/>
      <c r="GF986" s="25"/>
      <c r="GG986" s="25"/>
      <c r="GH986" s="25"/>
      <c r="GI986" s="25"/>
      <c r="GJ986" s="25"/>
      <c r="GK986" s="25"/>
      <c r="GL986" s="25"/>
      <c r="GM986" s="25"/>
      <c r="GN986" s="25"/>
      <c r="GO986" s="25"/>
      <c r="GP986" s="25"/>
      <c r="GQ986" s="25"/>
      <c r="GR986" s="25"/>
      <c r="GS986" s="25"/>
      <c r="GT986" s="25"/>
      <c r="GU986" s="25"/>
      <c r="GV986" s="25"/>
      <c r="GW986" s="25"/>
      <c r="GX986" s="25"/>
      <c r="GY986" s="25"/>
      <c r="GZ986" s="25"/>
      <c r="HA986" s="25"/>
      <c r="HB986" s="25"/>
      <c r="HC986" s="25"/>
      <c r="HD986" s="25"/>
      <c r="HE986" s="25"/>
      <c r="HF986" s="25"/>
      <c r="HG986" s="25"/>
      <c r="HH986" s="25"/>
      <c r="HI986" s="25"/>
      <c r="HJ986" s="25"/>
      <c r="HK986" s="25"/>
      <c r="HL986" s="25"/>
      <c r="HM986" s="25"/>
      <c r="HN986" s="25"/>
      <c r="HO986" s="25"/>
      <c r="HP986" s="25"/>
      <c r="HQ986" s="25"/>
      <c r="HR986" s="25"/>
      <c r="HS986" s="25"/>
      <c r="HT986" s="25"/>
      <c r="HU986" s="25"/>
      <c r="HV986" s="25"/>
      <c r="HW986" s="25"/>
      <c r="HX986" s="25"/>
      <c r="HY986" s="25"/>
      <c r="HZ986" s="25"/>
      <c r="IA986" s="25"/>
      <c r="IB986" s="25"/>
      <c r="IC986" s="25"/>
      <c r="ID986" s="25"/>
      <c r="IE986" s="25"/>
      <c r="IF986" s="25"/>
      <c r="IG986" s="25"/>
      <c r="IH986" s="25"/>
      <c r="II986" s="25"/>
      <c r="IJ986" s="25"/>
      <c r="IK986" s="25"/>
      <c r="IL986" s="25"/>
      <c r="IM986" s="25"/>
      <c r="IN986" s="25"/>
      <c r="IO986" s="25"/>
      <c r="IP986" s="25"/>
      <c r="IQ986" s="25"/>
      <c r="IR986" s="25"/>
      <c r="IS986" s="25"/>
      <c r="IT986" s="25"/>
      <c r="IU986" s="25"/>
      <c r="IV986" s="25"/>
      <c r="IW986" s="25"/>
      <c r="IX986" s="25"/>
      <c r="IY986" s="25"/>
      <c r="IZ986" s="25"/>
      <c r="JA986" s="25"/>
      <c r="JB986" s="25"/>
      <c r="JC986" s="25"/>
      <c r="JD986" s="25"/>
      <c r="JE986" s="25"/>
      <c r="JF986" s="25"/>
      <c r="JG986" s="25"/>
      <c r="JH986" s="25"/>
      <c r="JI986" s="25"/>
      <c r="JJ986" s="25"/>
      <c r="JK986" s="25"/>
      <c r="JL986" s="25"/>
      <c r="JM986" s="25"/>
      <c r="JN986" s="25"/>
      <c r="JO986" s="25"/>
      <c r="JP986" s="25"/>
      <c r="JQ986" s="25"/>
      <c r="JR986" s="25"/>
      <c r="JS986" s="25"/>
      <c r="JT986" s="25"/>
      <c r="JU986" s="25"/>
      <c r="JV986" s="25"/>
      <c r="JW986" s="25"/>
      <c r="JX986" s="25"/>
      <c r="JY986" s="25"/>
      <c r="JZ986" s="25"/>
      <c r="KA986" s="25"/>
      <c r="KB986" s="25"/>
      <c r="KC986" s="25"/>
      <c r="KD986" s="25"/>
      <c r="KE986" s="25"/>
      <c r="KF986" s="25"/>
      <c r="KG986" s="25"/>
      <c r="KH986" s="25"/>
      <c r="KI986" s="25"/>
      <c r="KJ986" s="25"/>
      <c r="KK986" s="25"/>
      <c r="KL986" s="25"/>
      <c r="KM986" s="25"/>
      <c r="KN986" s="25"/>
      <c r="KO986" s="25"/>
      <c r="KP986" s="25"/>
      <c r="KQ986" s="25"/>
      <c r="KR986" s="25"/>
      <c r="KS986" s="25"/>
      <c r="KT986" s="25"/>
      <c r="KU986" s="25"/>
      <c r="KV986" s="25"/>
      <c r="KW986" s="25"/>
      <c r="KX986" s="25"/>
      <c r="KY986" s="25"/>
      <c r="KZ986" s="25"/>
      <c r="LA986" s="25"/>
      <c r="LB986" s="25"/>
      <c r="LC986" s="25"/>
      <c r="LD986" s="25"/>
      <c r="LE986" s="25"/>
      <c r="LF986" s="25"/>
      <c r="LG986" s="25"/>
      <c r="LH986" s="25"/>
      <c r="LI986" s="25"/>
      <c r="LJ986" s="25"/>
      <c r="LK986" s="25"/>
      <c r="LL986" s="25"/>
      <c r="LM986" s="25"/>
      <c r="LN986" s="25"/>
      <c r="LO986" s="25"/>
      <c r="LP986" s="25"/>
      <c r="LQ986" s="25"/>
      <c r="LR986" s="25"/>
      <c r="LS986" s="25"/>
      <c r="LT986" s="25"/>
      <c r="LU986" s="25"/>
      <c r="LV986" s="25"/>
      <c r="LW986" s="25"/>
      <c r="LX986" s="25"/>
      <c r="LY986" s="25"/>
      <c r="LZ986" s="25"/>
      <c r="MA986" s="25"/>
      <c r="MB986" s="25"/>
      <c r="MC986" s="25"/>
      <c r="MD986" s="25"/>
      <c r="ME986" s="25"/>
      <c r="MF986" s="25"/>
      <c r="MG986" s="25"/>
      <c r="MH986" s="25"/>
      <c r="MI986" s="25"/>
      <c r="MJ986" s="25"/>
      <c r="MK986" s="25"/>
      <c r="ML986" s="25"/>
      <c r="MM986" s="25"/>
      <c r="MN986" s="25"/>
      <c r="MO986" s="25"/>
      <c r="MP986" s="25"/>
      <c r="MQ986" s="25"/>
      <c r="MR986" s="25"/>
      <c r="MS986" s="25"/>
      <c r="MT986" s="25"/>
      <c r="MU986" s="25"/>
      <c r="MV986" s="25"/>
      <c r="MW986" s="25"/>
      <c r="MX986" s="25"/>
      <c r="MY986" s="25"/>
      <c r="MZ986" s="25"/>
      <c r="NA986" s="25"/>
      <c r="NB986" s="25"/>
      <c r="NC986" s="25"/>
      <c r="ND986" s="25"/>
      <c r="NE986" s="25"/>
      <c r="NF986" s="25"/>
      <c r="NG986" s="25"/>
      <c r="NH986" s="25"/>
      <c r="NI986" s="25"/>
      <c r="NJ986" s="25"/>
      <c r="NK986" s="25"/>
      <c r="NL986" s="25"/>
      <c r="NM986" s="25"/>
      <c r="NN986" s="25"/>
      <c r="NO986" s="25"/>
      <c r="NP986" s="25"/>
      <c r="NQ986" s="25"/>
      <c r="NR986" s="25"/>
      <c r="NS986" s="25"/>
      <c r="NT986" s="25"/>
      <c r="NU986" s="25"/>
      <c r="NV986" s="25"/>
      <c r="NW986" s="25"/>
      <c r="NX986" s="25"/>
      <c r="NY986" s="25"/>
      <c r="NZ986" s="25"/>
      <c r="OA986" s="25"/>
      <c r="OB986" s="25"/>
      <c r="OC986" s="25"/>
      <c r="OD986" s="25"/>
      <c r="OE986" s="25"/>
      <c r="OF986" s="25"/>
      <c r="OG986" s="25"/>
      <c r="OH986" s="25"/>
      <c r="OI986" s="25"/>
      <c r="OJ986" s="25"/>
      <c r="OK986" s="25"/>
      <c r="OL986" s="25"/>
      <c r="OM986" s="25"/>
      <c r="ON986" s="25"/>
      <c r="OO986" s="25"/>
      <c r="OP986" s="25"/>
      <c r="OQ986" s="25"/>
      <c r="OR986" s="25"/>
      <c r="OS986" s="25"/>
      <c r="OT986" s="25"/>
      <c r="OU986" s="25"/>
      <c r="OV986" s="25"/>
      <c r="OW986" s="25"/>
      <c r="OX986" s="25"/>
      <c r="OY986" s="25"/>
      <c r="OZ986" s="25"/>
      <c r="PA986" s="25"/>
      <c r="PB986" s="25"/>
      <c r="PC986" s="25"/>
      <c r="PD986" s="25"/>
      <c r="PE986" s="25"/>
    </row>
    <row r="987" spans="1:42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  <c r="FZ987" s="25"/>
      <c r="GA987" s="25"/>
      <c r="GB987" s="25"/>
      <c r="GC987" s="25"/>
      <c r="GD987" s="25"/>
      <c r="GE987" s="25"/>
      <c r="GF987" s="25"/>
      <c r="GG987" s="25"/>
      <c r="GH987" s="25"/>
      <c r="GI987" s="25"/>
      <c r="GJ987" s="25"/>
      <c r="GK987" s="25"/>
      <c r="GL987" s="25"/>
      <c r="GM987" s="25"/>
      <c r="GN987" s="25"/>
      <c r="GO987" s="25"/>
      <c r="GP987" s="25"/>
      <c r="GQ987" s="25"/>
      <c r="GR987" s="25"/>
      <c r="GS987" s="25"/>
      <c r="GT987" s="25"/>
      <c r="GU987" s="25"/>
      <c r="GV987" s="25"/>
      <c r="GW987" s="25"/>
      <c r="GX987" s="25"/>
      <c r="GY987" s="25"/>
      <c r="GZ987" s="25"/>
      <c r="HA987" s="25"/>
      <c r="HB987" s="25"/>
      <c r="HC987" s="25"/>
      <c r="HD987" s="25"/>
      <c r="HE987" s="25"/>
      <c r="HF987" s="25"/>
      <c r="HG987" s="25"/>
      <c r="HH987" s="25"/>
      <c r="HI987" s="25"/>
      <c r="HJ987" s="25"/>
      <c r="HK987" s="25"/>
      <c r="HL987" s="25"/>
      <c r="HM987" s="25"/>
      <c r="HN987" s="25"/>
      <c r="HO987" s="25"/>
      <c r="HP987" s="25"/>
      <c r="HQ987" s="25"/>
      <c r="HR987" s="25"/>
      <c r="HS987" s="25"/>
      <c r="HT987" s="25"/>
      <c r="HU987" s="25"/>
      <c r="HV987" s="25"/>
      <c r="HW987" s="25"/>
      <c r="HX987" s="25"/>
      <c r="HY987" s="25"/>
      <c r="HZ987" s="25"/>
      <c r="IA987" s="25"/>
      <c r="IB987" s="25"/>
      <c r="IC987" s="25"/>
      <c r="ID987" s="25"/>
      <c r="IE987" s="25"/>
      <c r="IF987" s="25"/>
      <c r="IG987" s="25"/>
      <c r="IH987" s="25"/>
      <c r="II987" s="25"/>
      <c r="IJ987" s="25"/>
      <c r="IK987" s="25"/>
      <c r="IL987" s="25"/>
      <c r="IM987" s="25"/>
      <c r="IN987" s="25"/>
      <c r="IO987" s="25"/>
      <c r="IP987" s="25"/>
      <c r="IQ987" s="25"/>
      <c r="IR987" s="25"/>
      <c r="IS987" s="25"/>
      <c r="IT987" s="25"/>
      <c r="IU987" s="25"/>
      <c r="IV987" s="25"/>
      <c r="IW987" s="25"/>
      <c r="IX987" s="25"/>
      <c r="IY987" s="25"/>
      <c r="IZ987" s="25"/>
      <c r="JA987" s="25"/>
      <c r="JB987" s="25"/>
      <c r="JC987" s="25"/>
      <c r="JD987" s="25"/>
      <c r="JE987" s="25"/>
      <c r="JF987" s="25"/>
      <c r="JG987" s="25"/>
      <c r="JH987" s="25"/>
      <c r="JI987" s="25"/>
      <c r="JJ987" s="25"/>
      <c r="JK987" s="25"/>
      <c r="JL987" s="25"/>
      <c r="JM987" s="25"/>
      <c r="JN987" s="25"/>
      <c r="JO987" s="25"/>
      <c r="JP987" s="25"/>
      <c r="JQ987" s="25"/>
      <c r="JR987" s="25"/>
      <c r="JS987" s="25"/>
      <c r="JT987" s="25"/>
      <c r="JU987" s="25"/>
      <c r="JV987" s="25"/>
      <c r="JW987" s="25"/>
      <c r="JX987" s="25"/>
      <c r="JY987" s="25"/>
      <c r="JZ987" s="25"/>
      <c r="KA987" s="25"/>
      <c r="KB987" s="25"/>
      <c r="KC987" s="25"/>
      <c r="KD987" s="25"/>
      <c r="KE987" s="25"/>
      <c r="KF987" s="25"/>
      <c r="KG987" s="25"/>
      <c r="KH987" s="25"/>
      <c r="KI987" s="25"/>
      <c r="KJ987" s="25"/>
      <c r="KK987" s="25"/>
      <c r="KL987" s="25"/>
      <c r="KM987" s="25"/>
      <c r="KN987" s="25"/>
      <c r="KO987" s="25"/>
      <c r="KP987" s="25"/>
      <c r="KQ987" s="25"/>
      <c r="KR987" s="25"/>
      <c r="KS987" s="25"/>
      <c r="KT987" s="25"/>
      <c r="KU987" s="25"/>
      <c r="KV987" s="25"/>
      <c r="KW987" s="25"/>
      <c r="KX987" s="25"/>
      <c r="KY987" s="25"/>
      <c r="KZ987" s="25"/>
      <c r="LA987" s="25"/>
      <c r="LB987" s="25"/>
      <c r="LC987" s="25"/>
      <c r="LD987" s="25"/>
      <c r="LE987" s="25"/>
      <c r="LF987" s="25"/>
      <c r="LG987" s="25"/>
      <c r="LH987" s="25"/>
      <c r="LI987" s="25"/>
      <c r="LJ987" s="25"/>
      <c r="LK987" s="25"/>
      <c r="LL987" s="25"/>
      <c r="LM987" s="25"/>
      <c r="LN987" s="25"/>
      <c r="LO987" s="25"/>
      <c r="LP987" s="25"/>
      <c r="LQ987" s="25"/>
      <c r="LR987" s="25"/>
      <c r="LS987" s="25"/>
      <c r="LT987" s="25"/>
      <c r="LU987" s="25"/>
      <c r="LV987" s="25"/>
      <c r="LW987" s="25"/>
      <c r="LX987" s="25"/>
      <c r="LY987" s="25"/>
      <c r="LZ987" s="25"/>
      <c r="MA987" s="25"/>
      <c r="MB987" s="25"/>
      <c r="MC987" s="25"/>
      <c r="MD987" s="25"/>
      <c r="ME987" s="25"/>
      <c r="MF987" s="25"/>
      <c r="MG987" s="25"/>
      <c r="MH987" s="25"/>
      <c r="MI987" s="25"/>
      <c r="MJ987" s="25"/>
      <c r="MK987" s="25"/>
      <c r="ML987" s="25"/>
      <c r="MM987" s="25"/>
      <c r="MN987" s="25"/>
      <c r="MO987" s="25"/>
      <c r="MP987" s="25"/>
      <c r="MQ987" s="25"/>
      <c r="MR987" s="25"/>
      <c r="MS987" s="25"/>
      <c r="MT987" s="25"/>
      <c r="MU987" s="25"/>
      <c r="MV987" s="25"/>
      <c r="MW987" s="25"/>
      <c r="MX987" s="25"/>
      <c r="MY987" s="25"/>
      <c r="MZ987" s="25"/>
      <c r="NA987" s="25"/>
      <c r="NB987" s="25"/>
      <c r="NC987" s="25"/>
      <c r="ND987" s="25"/>
      <c r="NE987" s="25"/>
      <c r="NF987" s="25"/>
      <c r="NG987" s="25"/>
      <c r="NH987" s="25"/>
      <c r="NI987" s="25"/>
      <c r="NJ987" s="25"/>
      <c r="NK987" s="25"/>
      <c r="NL987" s="25"/>
      <c r="NM987" s="25"/>
      <c r="NN987" s="25"/>
      <c r="NO987" s="25"/>
      <c r="NP987" s="25"/>
      <c r="NQ987" s="25"/>
      <c r="NR987" s="25"/>
      <c r="NS987" s="25"/>
      <c r="NT987" s="25"/>
      <c r="NU987" s="25"/>
      <c r="NV987" s="25"/>
      <c r="NW987" s="25"/>
      <c r="NX987" s="25"/>
      <c r="NY987" s="25"/>
      <c r="NZ987" s="25"/>
      <c r="OA987" s="25"/>
      <c r="OB987" s="25"/>
      <c r="OC987" s="25"/>
      <c r="OD987" s="25"/>
      <c r="OE987" s="25"/>
      <c r="OF987" s="25"/>
      <c r="OG987" s="25"/>
      <c r="OH987" s="25"/>
      <c r="OI987" s="25"/>
      <c r="OJ987" s="25"/>
      <c r="OK987" s="25"/>
      <c r="OL987" s="25"/>
      <c r="OM987" s="25"/>
      <c r="ON987" s="25"/>
      <c r="OO987" s="25"/>
      <c r="OP987" s="25"/>
      <c r="OQ987" s="25"/>
      <c r="OR987" s="25"/>
      <c r="OS987" s="25"/>
      <c r="OT987" s="25"/>
      <c r="OU987" s="25"/>
      <c r="OV987" s="25"/>
      <c r="OW987" s="25"/>
      <c r="OX987" s="25"/>
      <c r="OY987" s="25"/>
      <c r="OZ987" s="25"/>
      <c r="PA987" s="25"/>
      <c r="PB987" s="25"/>
      <c r="PC987" s="25"/>
      <c r="PD987" s="25"/>
      <c r="PE987" s="25"/>
    </row>
    <row r="988" spans="1:42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  <c r="FZ988" s="25"/>
      <c r="GA988" s="25"/>
      <c r="GB988" s="25"/>
      <c r="GC988" s="25"/>
      <c r="GD988" s="25"/>
      <c r="GE988" s="25"/>
      <c r="GF988" s="25"/>
      <c r="GG988" s="25"/>
      <c r="GH988" s="25"/>
      <c r="GI988" s="25"/>
      <c r="GJ988" s="25"/>
      <c r="GK988" s="25"/>
      <c r="GL988" s="25"/>
      <c r="GM988" s="25"/>
      <c r="GN988" s="25"/>
      <c r="GO988" s="25"/>
      <c r="GP988" s="25"/>
      <c r="GQ988" s="25"/>
      <c r="GR988" s="25"/>
      <c r="GS988" s="25"/>
      <c r="GT988" s="25"/>
      <c r="GU988" s="25"/>
      <c r="GV988" s="25"/>
      <c r="GW988" s="25"/>
      <c r="GX988" s="25"/>
      <c r="GY988" s="25"/>
      <c r="GZ988" s="25"/>
      <c r="HA988" s="25"/>
      <c r="HB988" s="25"/>
      <c r="HC988" s="25"/>
      <c r="HD988" s="25"/>
      <c r="HE988" s="25"/>
      <c r="HF988" s="25"/>
      <c r="HG988" s="25"/>
      <c r="HH988" s="25"/>
      <c r="HI988" s="25"/>
      <c r="HJ988" s="25"/>
      <c r="HK988" s="25"/>
      <c r="HL988" s="25"/>
      <c r="HM988" s="25"/>
      <c r="HN988" s="25"/>
      <c r="HO988" s="25"/>
      <c r="HP988" s="25"/>
      <c r="HQ988" s="25"/>
      <c r="HR988" s="25"/>
      <c r="HS988" s="25"/>
      <c r="HT988" s="25"/>
      <c r="HU988" s="25"/>
      <c r="HV988" s="25"/>
      <c r="HW988" s="25"/>
      <c r="HX988" s="25"/>
      <c r="HY988" s="25"/>
      <c r="HZ988" s="25"/>
      <c r="IA988" s="25"/>
      <c r="IB988" s="25"/>
      <c r="IC988" s="25"/>
      <c r="ID988" s="25"/>
      <c r="IE988" s="25"/>
      <c r="IF988" s="25"/>
      <c r="IG988" s="25"/>
      <c r="IH988" s="25"/>
      <c r="II988" s="25"/>
      <c r="IJ988" s="25"/>
      <c r="IK988" s="25"/>
      <c r="IL988" s="25"/>
      <c r="IM988" s="25"/>
      <c r="IN988" s="25"/>
      <c r="IO988" s="25"/>
      <c r="IP988" s="25"/>
      <c r="IQ988" s="25"/>
      <c r="IR988" s="25"/>
      <c r="IS988" s="25"/>
      <c r="IT988" s="25"/>
      <c r="IU988" s="25"/>
      <c r="IV988" s="25"/>
      <c r="IW988" s="25"/>
      <c r="IX988" s="25"/>
      <c r="IY988" s="25"/>
      <c r="IZ988" s="25"/>
      <c r="JA988" s="25"/>
      <c r="JB988" s="25"/>
      <c r="JC988" s="25"/>
      <c r="JD988" s="25"/>
      <c r="JE988" s="25"/>
      <c r="JF988" s="25"/>
      <c r="JG988" s="25"/>
      <c r="JH988" s="25"/>
      <c r="JI988" s="25"/>
      <c r="JJ988" s="25"/>
      <c r="JK988" s="25"/>
      <c r="JL988" s="25"/>
      <c r="JM988" s="25"/>
      <c r="JN988" s="25"/>
      <c r="JO988" s="25"/>
      <c r="JP988" s="25"/>
      <c r="JQ988" s="25"/>
      <c r="JR988" s="25"/>
      <c r="JS988" s="25"/>
      <c r="JT988" s="25"/>
      <c r="JU988" s="25"/>
      <c r="JV988" s="25"/>
      <c r="JW988" s="25"/>
      <c r="JX988" s="25"/>
      <c r="JY988" s="25"/>
      <c r="JZ988" s="25"/>
      <c r="KA988" s="25"/>
      <c r="KB988" s="25"/>
      <c r="KC988" s="25"/>
      <c r="KD988" s="25"/>
      <c r="KE988" s="25"/>
      <c r="KF988" s="25"/>
      <c r="KG988" s="25"/>
      <c r="KH988" s="25"/>
      <c r="KI988" s="25"/>
      <c r="KJ988" s="25"/>
      <c r="KK988" s="25"/>
      <c r="KL988" s="25"/>
      <c r="KM988" s="25"/>
      <c r="KN988" s="25"/>
      <c r="KO988" s="25"/>
      <c r="KP988" s="25"/>
      <c r="KQ988" s="25"/>
      <c r="KR988" s="25"/>
      <c r="KS988" s="25"/>
      <c r="KT988" s="25"/>
      <c r="KU988" s="25"/>
      <c r="KV988" s="25"/>
      <c r="KW988" s="25"/>
      <c r="KX988" s="25"/>
      <c r="KY988" s="25"/>
      <c r="KZ988" s="25"/>
      <c r="LA988" s="25"/>
      <c r="LB988" s="25"/>
      <c r="LC988" s="25"/>
      <c r="LD988" s="25"/>
      <c r="LE988" s="25"/>
      <c r="LF988" s="25"/>
      <c r="LG988" s="25"/>
      <c r="LH988" s="25"/>
      <c r="LI988" s="25"/>
      <c r="LJ988" s="25"/>
      <c r="LK988" s="25"/>
      <c r="LL988" s="25"/>
      <c r="LM988" s="25"/>
      <c r="LN988" s="25"/>
      <c r="LO988" s="25"/>
      <c r="LP988" s="25"/>
      <c r="LQ988" s="25"/>
      <c r="LR988" s="25"/>
      <c r="LS988" s="25"/>
      <c r="LT988" s="25"/>
      <c r="LU988" s="25"/>
      <c r="LV988" s="25"/>
      <c r="LW988" s="25"/>
      <c r="LX988" s="25"/>
      <c r="LY988" s="25"/>
      <c r="LZ988" s="25"/>
      <c r="MA988" s="25"/>
      <c r="MB988" s="25"/>
      <c r="MC988" s="25"/>
      <c r="MD988" s="25"/>
      <c r="ME988" s="25"/>
      <c r="MF988" s="25"/>
      <c r="MG988" s="25"/>
      <c r="MH988" s="25"/>
      <c r="MI988" s="25"/>
      <c r="MJ988" s="25"/>
      <c r="MK988" s="25"/>
      <c r="ML988" s="25"/>
      <c r="MM988" s="25"/>
      <c r="MN988" s="25"/>
      <c r="MO988" s="25"/>
      <c r="MP988" s="25"/>
      <c r="MQ988" s="25"/>
      <c r="MR988" s="25"/>
      <c r="MS988" s="25"/>
      <c r="MT988" s="25"/>
      <c r="MU988" s="25"/>
      <c r="MV988" s="25"/>
      <c r="MW988" s="25"/>
      <c r="MX988" s="25"/>
      <c r="MY988" s="25"/>
      <c r="MZ988" s="25"/>
      <c r="NA988" s="25"/>
      <c r="NB988" s="25"/>
      <c r="NC988" s="25"/>
      <c r="ND988" s="25"/>
      <c r="NE988" s="25"/>
      <c r="NF988" s="25"/>
      <c r="NG988" s="25"/>
      <c r="NH988" s="25"/>
      <c r="NI988" s="25"/>
      <c r="NJ988" s="25"/>
      <c r="NK988" s="25"/>
      <c r="NL988" s="25"/>
      <c r="NM988" s="25"/>
      <c r="NN988" s="25"/>
      <c r="NO988" s="25"/>
      <c r="NP988" s="25"/>
      <c r="NQ988" s="25"/>
      <c r="NR988" s="25"/>
      <c r="NS988" s="25"/>
      <c r="NT988" s="25"/>
      <c r="NU988" s="25"/>
      <c r="NV988" s="25"/>
      <c r="NW988" s="25"/>
      <c r="NX988" s="25"/>
      <c r="NY988" s="25"/>
      <c r="NZ988" s="25"/>
      <c r="OA988" s="25"/>
      <c r="OB988" s="25"/>
      <c r="OC988" s="25"/>
      <c r="OD988" s="25"/>
      <c r="OE988" s="25"/>
      <c r="OF988" s="25"/>
      <c r="OG988" s="25"/>
      <c r="OH988" s="25"/>
      <c r="OI988" s="25"/>
      <c r="OJ988" s="25"/>
      <c r="OK988" s="25"/>
      <c r="OL988" s="25"/>
      <c r="OM988" s="25"/>
      <c r="ON988" s="25"/>
      <c r="OO988" s="25"/>
      <c r="OP988" s="25"/>
      <c r="OQ988" s="25"/>
      <c r="OR988" s="25"/>
      <c r="OS988" s="25"/>
      <c r="OT988" s="25"/>
      <c r="OU988" s="25"/>
      <c r="OV988" s="25"/>
      <c r="OW988" s="25"/>
      <c r="OX988" s="25"/>
      <c r="OY988" s="25"/>
      <c r="OZ988" s="25"/>
      <c r="PA988" s="25"/>
      <c r="PB988" s="25"/>
      <c r="PC988" s="25"/>
      <c r="PD988" s="25"/>
      <c r="PE988" s="25"/>
    </row>
    <row r="989" spans="1:42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  <c r="FZ989" s="25"/>
      <c r="GA989" s="25"/>
      <c r="GB989" s="25"/>
      <c r="GC989" s="25"/>
      <c r="GD989" s="25"/>
      <c r="GE989" s="25"/>
      <c r="GF989" s="25"/>
      <c r="GG989" s="25"/>
      <c r="GH989" s="25"/>
      <c r="GI989" s="25"/>
      <c r="GJ989" s="25"/>
      <c r="GK989" s="25"/>
      <c r="GL989" s="25"/>
      <c r="GM989" s="25"/>
      <c r="GN989" s="25"/>
      <c r="GO989" s="25"/>
      <c r="GP989" s="25"/>
      <c r="GQ989" s="25"/>
      <c r="GR989" s="25"/>
      <c r="GS989" s="25"/>
      <c r="GT989" s="25"/>
      <c r="GU989" s="25"/>
      <c r="GV989" s="25"/>
      <c r="GW989" s="25"/>
      <c r="GX989" s="25"/>
      <c r="GY989" s="25"/>
      <c r="GZ989" s="25"/>
      <c r="HA989" s="25"/>
      <c r="HB989" s="25"/>
      <c r="HC989" s="25"/>
      <c r="HD989" s="25"/>
      <c r="HE989" s="25"/>
      <c r="HF989" s="25"/>
      <c r="HG989" s="25"/>
      <c r="HH989" s="25"/>
      <c r="HI989" s="25"/>
      <c r="HJ989" s="25"/>
      <c r="HK989" s="25"/>
      <c r="HL989" s="25"/>
      <c r="HM989" s="25"/>
      <c r="HN989" s="25"/>
      <c r="HO989" s="25"/>
      <c r="HP989" s="25"/>
      <c r="HQ989" s="25"/>
      <c r="HR989" s="25"/>
      <c r="HS989" s="25"/>
      <c r="HT989" s="25"/>
      <c r="HU989" s="25"/>
      <c r="HV989" s="25"/>
      <c r="HW989" s="25"/>
      <c r="HX989" s="25"/>
      <c r="HY989" s="25"/>
      <c r="HZ989" s="25"/>
      <c r="IA989" s="25"/>
      <c r="IB989" s="25"/>
      <c r="IC989" s="25"/>
      <c r="ID989" s="25"/>
      <c r="IE989" s="25"/>
      <c r="IF989" s="25"/>
      <c r="IG989" s="25"/>
      <c r="IH989" s="25"/>
      <c r="II989" s="25"/>
      <c r="IJ989" s="25"/>
      <c r="IK989" s="25"/>
      <c r="IL989" s="25"/>
      <c r="IM989" s="25"/>
      <c r="IN989" s="25"/>
      <c r="IO989" s="25"/>
      <c r="IP989" s="25"/>
      <c r="IQ989" s="25"/>
      <c r="IR989" s="25"/>
      <c r="IS989" s="25"/>
      <c r="IT989" s="25"/>
      <c r="IU989" s="25"/>
      <c r="IV989" s="25"/>
      <c r="IW989" s="25"/>
      <c r="IX989" s="25"/>
      <c r="IY989" s="25"/>
      <c r="IZ989" s="25"/>
      <c r="JA989" s="25"/>
      <c r="JB989" s="25"/>
      <c r="JC989" s="25"/>
      <c r="JD989" s="25"/>
      <c r="JE989" s="25"/>
      <c r="JF989" s="25"/>
      <c r="JG989" s="25"/>
      <c r="JH989" s="25"/>
      <c r="JI989" s="25"/>
      <c r="JJ989" s="25"/>
      <c r="JK989" s="25"/>
      <c r="JL989" s="25"/>
      <c r="JM989" s="25"/>
      <c r="JN989" s="25"/>
      <c r="JO989" s="25"/>
      <c r="JP989" s="25"/>
      <c r="JQ989" s="25"/>
      <c r="JR989" s="25"/>
      <c r="JS989" s="25"/>
      <c r="JT989" s="25"/>
      <c r="JU989" s="25"/>
      <c r="JV989" s="25"/>
      <c r="JW989" s="25"/>
      <c r="JX989" s="25"/>
      <c r="JY989" s="25"/>
      <c r="JZ989" s="25"/>
      <c r="KA989" s="25"/>
      <c r="KB989" s="25"/>
      <c r="KC989" s="25"/>
      <c r="KD989" s="25"/>
      <c r="KE989" s="25"/>
      <c r="KF989" s="25"/>
      <c r="KG989" s="25"/>
      <c r="KH989" s="25"/>
      <c r="KI989" s="25"/>
      <c r="KJ989" s="25"/>
      <c r="KK989" s="25"/>
      <c r="KL989" s="25"/>
      <c r="KM989" s="25"/>
      <c r="KN989" s="25"/>
      <c r="KO989" s="25"/>
      <c r="KP989" s="25"/>
      <c r="KQ989" s="25"/>
      <c r="KR989" s="25"/>
      <c r="KS989" s="25"/>
      <c r="KT989" s="25"/>
      <c r="KU989" s="25"/>
      <c r="KV989" s="25"/>
      <c r="KW989" s="25"/>
      <c r="KX989" s="25"/>
      <c r="KY989" s="25"/>
      <c r="KZ989" s="25"/>
      <c r="LA989" s="25"/>
      <c r="LB989" s="25"/>
      <c r="LC989" s="25"/>
      <c r="LD989" s="25"/>
      <c r="LE989" s="25"/>
      <c r="LF989" s="25"/>
      <c r="LG989" s="25"/>
      <c r="LH989" s="25"/>
      <c r="LI989" s="25"/>
      <c r="LJ989" s="25"/>
      <c r="LK989" s="25"/>
      <c r="LL989" s="25"/>
      <c r="LM989" s="25"/>
      <c r="LN989" s="25"/>
      <c r="LO989" s="25"/>
      <c r="LP989" s="25"/>
      <c r="LQ989" s="25"/>
      <c r="LR989" s="25"/>
      <c r="LS989" s="25"/>
      <c r="LT989" s="25"/>
      <c r="LU989" s="25"/>
      <c r="LV989" s="25"/>
      <c r="LW989" s="25"/>
      <c r="LX989" s="25"/>
      <c r="LY989" s="25"/>
      <c r="LZ989" s="25"/>
      <c r="MA989" s="25"/>
      <c r="MB989" s="25"/>
      <c r="MC989" s="25"/>
      <c r="MD989" s="25"/>
      <c r="ME989" s="25"/>
      <c r="MF989" s="25"/>
      <c r="MG989" s="25"/>
      <c r="MH989" s="25"/>
      <c r="MI989" s="25"/>
      <c r="MJ989" s="25"/>
      <c r="MK989" s="25"/>
      <c r="ML989" s="25"/>
      <c r="MM989" s="25"/>
      <c r="MN989" s="25"/>
      <c r="MO989" s="25"/>
      <c r="MP989" s="25"/>
      <c r="MQ989" s="25"/>
      <c r="MR989" s="25"/>
      <c r="MS989" s="25"/>
      <c r="MT989" s="25"/>
      <c r="MU989" s="25"/>
      <c r="MV989" s="25"/>
      <c r="MW989" s="25"/>
      <c r="MX989" s="25"/>
      <c r="MY989" s="25"/>
      <c r="MZ989" s="25"/>
      <c r="NA989" s="25"/>
      <c r="NB989" s="25"/>
      <c r="NC989" s="25"/>
      <c r="ND989" s="25"/>
      <c r="NE989" s="25"/>
      <c r="NF989" s="25"/>
      <c r="NG989" s="25"/>
      <c r="NH989" s="25"/>
      <c r="NI989" s="25"/>
      <c r="NJ989" s="25"/>
      <c r="NK989" s="25"/>
      <c r="NL989" s="25"/>
      <c r="NM989" s="25"/>
      <c r="NN989" s="25"/>
      <c r="NO989" s="25"/>
      <c r="NP989" s="25"/>
      <c r="NQ989" s="25"/>
      <c r="NR989" s="25"/>
      <c r="NS989" s="25"/>
      <c r="NT989" s="25"/>
      <c r="NU989" s="25"/>
      <c r="NV989" s="25"/>
      <c r="NW989" s="25"/>
      <c r="NX989" s="25"/>
      <c r="NY989" s="25"/>
      <c r="NZ989" s="25"/>
      <c r="OA989" s="25"/>
      <c r="OB989" s="25"/>
      <c r="OC989" s="25"/>
      <c r="OD989" s="25"/>
      <c r="OE989" s="25"/>
      <c r="OF989" s="25"/>
      <c r="OG989" s="25"/>
      <c r="OH989" s="25"/>
      <c r="OI989" s="25"/>
      <c r="OJ989" s="25"/>
      <c r="OK989" s="25"/>
      <c r="OL989" s="25"/>
      <c r="OM989" s="25"/>
      <c r="ON989" s="25"/>
      <c r="OO989" s="25"/>
      <c r="OP989" s="25"/>
      <c r="OQ989" s="25"/>
      <c r="OR989" s="25"/>
      <c r="OS989" s="25"/>
      <c r="OT989" s="25"/>
      <c r="OU989" s="25"/>
      <c r="OV989" s="25"/>
      <c r="OW989" s="25"/>
      <c r="OX989" s="25"/>
      <c r="OY989" s="25"/>
      <c r="OZ989" s="25"/>
      <c r="PA989" s="25"/>
      <c r="PB989" s="25"/>
      <c r="PC989" s="25"/>
      <c r="PD989" s="25"/>
      <c r="PE989" s="25"/>
    </row>
    <row r="990" spans="1:42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  <c r="HL990" s="25"/>
      <c r="HM990" s="25"/>
      <c r="HN990" s="25"/>
      <c r="HO990" s="25"/>
      <c r="HP990" s="25"/>
      <c r="HQ990" s="25"/>
      <c r="HR990" s="25"/>
      <c r="HS990" s="25"/>
      <c r="HT990" s="25"/>
      <c r="HU990" s="25"/>
      <c r="HV990" s="25"/>
      <c r="HW990" s="25"/>
      <c r="HX990" s="25"/>
      <c r="HY990" s="25"/>
      <c r="HZ990" s="25"/>
      <c r="IA990" s="25"/>
      <c r="IB990" s="25"/>
      <c r="IC990" s="25"/>
      <c r="ID990" s="25"/>
      <c r="IE990" s="25"/>
      <c r="IF990" s="25"/>
      <c r="IG990" s="25"/>
      <c r="IH990" s="25"/>
      <c r="II990" s="25"/>
      <c r="IJ990" s="25"/>
      <c r="IK990" s="25"/>
      <c r="IL990" s="25"/>
      <c r="IM990" s="25"/>
      <c r="IN990" s="25"/>
      <c r="IO990" s="25"/>
      <c r="IP990" s="25"/>
      <c r="IQ990" s="25"/>
      <c r="IR990" s="25"/>
      <c r="IS990" s="25"/>
      <c r="IT990" s="25"/>
      <c r="IU990" s="25"/>
      <c r="IV990" s="25"/>
      <c r="IW990" s="25"/>
      <c r="IX990" s="25"/>
      <c r="IY990" s="25"/>
      <c r="IZ990" s="25"/>
      <c r="JA990" s="25"/>
      <c r="JB990" s="25"/>
      <c r="JC990" s="25"/>
      <c r="JD990" s="25"/>
      <c r="JE990" s="25"/>
      <c r="JF990" s="25"/>
      <c r="JG990" s="25"/>
      <c r="JH990" s="25"/>
      <c r="JI990" s="25"/>
      <c r="JJ990" s="25"/>
      <c r="JK990" s="25"/>
      <c r="JL990" s="25"/>
      <c r="JM990" s="25"/>
      <c r="JN990" s="25"/>
      <c r="JO990" s="25"/>
      <c r="JP990" s="25"/>
      <c r="JQ990" s="25"/>
      <c r="JR990" s="25"/>
      <c r="JS990" s="25"/>
      <c r="JT990" s="25"/>
      <c r="JU990" s="25"/>
      <c r="JV990" s="25"/>
      <c r="JW990" s="25"/>
      <c r="JX990" s="25"/>
      <c r="JY990" s="25"/>
      <c r="JZ990" s="25"/>
      <c r="KA990" s="25"/>
      <c r="KB990" s="25"/>
      <c r="KC990" s="25"/>
      <c r="KD990" s="25"/>
      <c r="KE990" s="25"/>
      <c r="KF990" s="25"/>
      <c r="KG990" s="25"/>
      <c r="KH990" s="25"/>
      <c r="KI990" s="25"/>
      <c r="KJ990" s="25"/>
      <c r="KK990" s="25"/>
      <c r="KL990" s="25"/>
      <c r="KM990" s="25"/>
      <c r="KN990" s="25"/>
      <c r="KO990" s="25"/>
      <c r="KP990" s="25"/>
      <c r="KQ990" s="25"/>
      <c r="KR990" s="25"/>
      <c r="KS990" s="25"/>
      <c r="KT990" s="25"/>
      <c r="KU990" s="25"/>
      <c r="KV990" s="25"/>
      <c r="KW990" s="25"/>
      <c r="KX990" s="25"/>
      <c r="KY990" s="25"/>
      <c r="KZ990" s="25"/>
      <c r="LA990" s="25"/>
      <c r="LB990" s="25"/>
      <c r="LC990" s="25"/>
      <c r="LD990" s="25"/>
      <c r="LE990" s="25"/>
      <c r="LF990" s="25"/>
      <c r="LG990" s="25"/>
      <c r="LH990" s="25"/>
      <c r="LI990" s="25"/>
      <c r="LJ990" s="25"/>
      <c r="LK990" s="25"/>
      <c r="LL990" s="25"/>
      <c r="LM990" s="25"/>
      <c r="LN990" s="25"/>
      <c r="LO990" s="25"/>
      <c r="LP990" s="25"/>
      <c r="LQ990" s="25"/>
      <c r="LR990" s="25"/>
      <c r="LS990" s="25"/>
      <c r="LT990" s="25"/>
      <c r="LU990" s="25"/>
      <c r="LV990" s="25"/>
      <c r="LW990" s="25"/>
      <c r="LX990" s="25"/>
      <c r="LY990" s="25"/>
      <c r="LZ990" s="25"/>
      <c r="MA990" s="25"/>
      <c r="MB990" s="25"/>
      <c r="MC990" s="25"/>
      <c r="MD990" s="25"/>
      <c r="ME990" s="25"/>
      <c r="MF990" s="25"/>
      <c r="MG990" s="25"/>
      <c r="MH990" s="25"/>
      <c r="MI990" s="25"/>
      <c r="MJ990" s="25"/>
      <c r="MK990" s="25"/>
      <c r="ML990" s="25"/>
      <c r="MM990" s="25"/>
      <c r="MN990" s="25"/>
      <c r="MO990" s="25"/>
      <c r="MP990" s="25"/>
      <c r="MQ990" s="25"/>
      <c r="MR990" s="25"/>
      <c r="MS990" s="25"/>
      <c r="MT990" s="25"/>
      <c r="MU990" s="25"/>
      <c r="MV990" s="25"/>
      <c r="MW990" s="25"/>
      <c r="MX990" s="25"/>
      <c r="MY990" s="25"/>
      <c r="MZ990" s="25"/>
      <c r="NA990" s="25"/>
      <c r="NB990" s="25"/>
      <c r="NC990" s="25"/>
      <c r="ND990" s="25"/>
      <c r="NE990" s="25"/>
      <c r="NF990" s="25"/>
      <c r="NG990" s="25"/>
      <c r="NH990" s="25"/>
      <c r="NI990" s="25"/>
      <c r="NJ990" s="25"/>
      <c r="NK990" s="25"/>
      <c r="NL990" s="25"/>
      <c r="NM990" s="25"/>
      <c r="NN990" s="25"/>
      <c r="NO990" s="25"/>
      <c r="NP990" s="25"/>
      <c r="NQ990" s="25"/>
      <c r="NR990" s="25"/>
      <c r="NS990" s="25"/>
      <c r="NT990" s="25"/>
      <c r="NU990" s="25"/>
      <c r="NV990" s="25"/>
      <c r="NW990" s="25"/>
      <c r="NX990" s="25"/>
      <c r="NY990" s="25"/>
      <c r="NZ990" s="25"/>
      <c r="OA990" s="25"/>
      <c r="OB990" s="25"/>
      <c r="OC990" s="25"/>
      <c r="OD990" s="25"/>
      <c r="OE990" s="25"/>
      <c r="OF990" s="25"/>
      <c r="OG990" s="25"/>
      <c r="OH990" s="25"/>
      <c r="OI990" s="25"/>
      <c r="OJ990" s="25"/>
      <c r="OK990" s="25"/>
      <c r="OL990" s="25"/>
      <c r="OM990" s="25"/>
      <c r="ON990" s="25"/>
      <c r="OO990" s="25"/>
      <c r="OP990" s="25"/>
      <c r="OQ990" s="25"/>
      <c r="OR990" s="25"/>
      <c r="OS990" s="25"/>
      <c r="OT990" s="25"/>
      <c r="OU990" s="25"/>
      <c r="OV990" s="25"/>
      <c r="OW990" s="25"/>
      <c r="OX990" s="25"/>
      <c r="OY990" s="25"/>
      <c r="OZ990" s="25"/>
      <c r="PA990" s="25"/>
      <c r="PB990" s="25"/>
      <c r="PC990" s="25"/>
      <c r="PD990" s="25"/>
      <c r="PE990" s="25"/>
    </row>
    <row r="991" spans="1:42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  <c r="FZ991" s="25"/>
      <c r="GA991" s="25"/>
      <c r="GB991" s="25"/>
      <c r="GC991" s="25"/>
      <c r="GD991" s="25"/>
      <c r="GE991" s="25"/>
      <c r="GF991" s="25"/>
      <c r="GG991" s="25"/>
      <c r="GH991" s="25"/>
      <c r="GI991" s="25"/>
      <c r="GJ991" s="25"/>
      <c r="GK991" s="25"/>
      <c r="GL991" s="25"/>
      <c r="GM991" s="25"/>
      <c r="GN991" s="25"/>
      <c r="GO991" s="25"/>
      <c r="GP991" s="25"/>
      <c r="GQ991" s="25"/>
      <c r="GR991" s="25"/>
      <c r="GS991" s="25"/>
      <c r="GT991" s="25"/>
      <c r="GU991" s="25"/>
      <c r="GV991" s="25"/>
      <c r="GW991" s="25"/>
      <c r="GX991" s="25"/>
      <c r="GY991" s="25"/>
      <c r="GZ991" s="25"/>
      <c r="HA991" s="25"/>
      <c r="HB991" s="25"/>
      <c r="HC991" s="25"/>
      <c r="HD991" s="25"/>
      <c r="HE991" s="25"/>
      <c r="HF991" s="25"/>
      <c r="HG991" s="25"/>
      <c r="HH991" s="25"/>
      <c r="HI991" s="25"/>
      <c r="HJ991" s="25"/>
      <c r="HK991" s="25"/>
      <c r="HL991" s="25"/>
      <c r="HM991" s="25"/>
      <c r="HN991" s="25"/>
      <c r="HO991" s="25"/>
      <c r="HP991" s="25"/>
      <c r="HQ991" s="25"/>
      <c r="HR991" s="25"/>
      <c r="HS991" s="25"/>
      <c r="HT991" s="25"/>
      <c r="HU991" s="25"/>
      <c r="HV991" s="25"/>
      <c r="HW991" s="25"/>
      <c r="HX991" s="25"/>
      <c r="HY991" s="25"/>
      <c r="HZ991" s="25"/>
      <c r="IA991" s="25"/>
      <c r="IB991" s="25"/>
      <c r="IC991" s="25"/>
      <c r="ID991" s="25"/>
      <c r="IE991" s="25"/>
      <c r="IF991" s="25"/>
      <c r="IG991" s="25"/>
      <c r="IH991" s="25"/>
      <c r="II991" s="25"/>
      <c r="IJ991" s="25"/>
      <c r="IK991" s="25"/>
      <c r="IL991" s="25"/>
      <c r="IM991" s="25"/>
      <c r="IN991" s="25"/>
      <c r="IO991" s="25"/>
      <c r="IP991" s="25"/>
      <c r="IQ991" s="25"/>
      <c r="IR991" s="25"/>
      <c r="IS991" s="25"/>
      <c r="IT991" s="25"/>
      <c r="IU991" s="25"/>
      <c r="IV991" s="25"/>
      <c r="IW991" s="25"/>
      <c r="IX991" s="25"/>
      <c r="IY991" s="25"/>
      <c r="IZ991" s="25"/>
      <c r="JA991" s="25"/>
      <c r="JB991" s="25"/>
      <c r="JC991" s="25"/>
      <c r="JD991" s="25"/>
      <c r="JE991" s="25"/>
      <c r="JF991" s="25"/>
      <c r="JG991" s="25"/>
      <c r="JH991" s="25"/>
      <c r="JI991" s="25"/>
      <c r="JJ991" s="25"/>
      <c r="JK991" s="25"/>
      <c r="JL991" s="25"/>
      <c r="JM991" s="25"/>
      <c r="JN991" s="25"/>
      <c r="JO991" s="25"/>
      <c r="JP991" s="25"/>
      <c r="JQ991" s="25"/>
      <c r="JR991" s="25"/>
      <c r="JS991" s="25"/>
      <c r="JT991" s="25"/>
      <c r="JU991" s="25"/>
      <c r="JV991" s="25"/>
      <c r="JW991" s="25"/>
      <c r="JX991" s="25"/>
      <c r="JY991" s="25"/>
      <c r="JZ991" s="25"/>
      <c r="KA991" s="25"/>
      <c r="KB991" s="25"/>
      <c r="KC991" s="25"/>
      <c r="KD991" s="25"/>
      <c r="KE991" s="25"/>
      <c r="KF991" s="25"/>
      <c r="KG991" s="25"/>
      <c r="KH991" s="25"/>
      <c r="KI991" s="25"/>
      <c r="KJ991" s="25"/>
      <c r="KK991" s="25"/>
      <c r="KL991" s="25"/>
      <c r="KM991" s="25"/>
      <c r="KN991" s="25"/>
      <c r="KO991" s="25"/>
      <c r="KP991" s="25"/>
      <c r="KQ991" s="25"/>
      <c r="KR991" s="25"/>
      <c r="KS991" s="25"/>
      <c r="KT991" s="25"/>
      <c r="KU991" s="25"/>
      <c r="KV991" s="25"/>
      <c r="KW991" s="25"/>
      <c r="KX991" s="25"/>
      <c r="KY991" s="25"/>
      <c r="KZ991" s="25"/>
      <c r="LA991" s="25"/>
      <c r="LB991" s="25"/>
      <c r="LC991" s="25"/>
      <c r="LD991" s="25"/>
      <c r="LE991" s="25"/>
      <c r="LF991" s="25"/>
      <c r="LG991" s="25"/>
      <c r="LH991" s="25"/>
      <c r="LI991" s="25"/>
      <c r="LJ991" s="25"/>
      <c r="LK991" s="25"/>
      <c r="LL991" s="25"/>
      <c r="LM991" s="25"/>
      <c r="LN991" s="25"/>
      <c r="LO991" s="25"/>
      <c r="LP991" s="25"/>
      <c r="LQ991" s="25"/>
      <c r="LR991" s="25"/>
      <c r="LS991" s="25"/>
      <c r="LT991" s="25"/>
      <c r="LU991" s="25"/>
      <c r="LV991" s="25"/>
      <c r="LW991" s="25"/>
      <c r="LX991" s="25"/>
      <c r="LY991" s="25"/>
      <c r="LZ991" s="25"/>
      <c r="MA991" s="25"/>
      <c r="MB991" s="25"/>
      <c r="MC991" s="25"/>
      <c r="MD991" s="25"/>
      <c r="ME991" s="25"/>
      <c r="MF991" s="25"/>
      <c r="MG991" s="25"/>
      <c r="MH991" s="25"/>
      <c r="MI991" s="25"/>
      <c r="MJ991" s="25"/>
      <c r="MK991" s="25"/>
      <c r="ML991" s="25"/>
      <c r="MM991" s="25"/>
      <c r="MN991" s="25"/>
      <c r="MO991" s="25"/>
      <c r="MP991" s="25"/>
      <c r="MQ991" s="25"/>
      <c r="MR991" s="25"/>
      <c r="MS991" s="25"/>
      <c r="MT991" s="25"/>
      <c r="MU991" s="25"/>
      <c r="MV991" s="25"/>
      <c r="MW991" s="25"/>
      <c r="MX991" s="25"/>
      <c r="MY991" s="25"/>
      <c r="MZ991" s="25"/>
      <c r="NA991" s="25"/>
      <c r="NB991" s="25"/>
      <c r="NC991" s="25"/>
      <c r="ND991" s="25"/>
      <c r="NE991" s="25"/>
      <c r="NF991" s="25"/>
      <c r="NG991" s="25"/>
      <c r="NH991" s="25"/>
      <c r="NI991" s="25"/>
      <c r="NJ991" s="25"/>
      <c r="NK991" s="25"/>
      <c r="NL991" s="25"/>
      <c r="NM991" s="25"/>
      <c r="NN991" s="25"/>
      <c r="NO991" s="25"/>
      <c r="NP991" s="25"/>
      <c r="NQ991" s="25"/>
      <c r="NR991" s="25"/>
      <c r="NS991" s="25"/>
      <c r="NT991" s="25"/>
      <c r="NU991" s="25"/>
      <c r="NV991" s="25"/>
      <c r="NW991" s="25"/>
      <c r="NX991" s="25"/>
      <c r="NY991" s="25"/>
      <c r="NZ991" s="25"/>
      <c r="OA991" s="25"/>
      <c r="OB991" s="25"/>
      <c r="OC991" s="25"/>
      <c r="OD991" s="25"/>
      <c r="OE991" s="25"/>
      <c r="OF991" s="25"/>
      <c r="OG991" s="25"/>
      <c r="OH991" s="25"/>
      <c r="OI991" s="25"/>
      <c r="OJ991" s="25"/>
      <c r="OK991" s="25"/>
      <c r="OL991" s="25"/>
      <c r="OM991" s="25"/>
      <c r="ON991" s="25"/>
      <c r="OO991" s="25"/>
      <c r="OP991" s="25"/>
      <c r="OQ991" s="25"/>
      <c r="OR991" s="25"/>
      <c r="OS991" s="25"/>
      <c r="OT991" s="25"/>
      <c r="OU991" s="25"/>
      <c r="OV991" s="25"/>
      <c r="OW991" s="25"/>
      <c r="OX991" s="25"/>
      <c r="OY991" s="25"/>
      <c r="OZ991" s="25"/>
      <c r="PA991" s="25"/>
      <c r="PB991" s="25"/>
      <c r="PC991" s="25"/>
      <c r="PD991" s="25"/>
      <c r="PE991" s="25"/>
    </row>
    <row r="992" spans="1:42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  <c r="HL992" s="25"/>
      <c r="HM992" s="25"/>
      <c r="HN992" s="25"/>
      <c r="HO992" s="25"/>
      <c r="HP992" s="25"/>
      <c r="HQ992" s="25"/>
      <c r="HR992" s="25"/>
      <c r="HS992" s="25"/>
      <c r="HT992" s="25"/>
      <c r="HU992" s="25"/>
      <c r="HV992" s="25"/>
      <c r="HW992" s="25"/>
      <c r="HX992" s="25"/>
      <c r="HY992" s="25"/>
      <c r="HZ992" s="25"/>
      <c r="IA992" s="25"/>
      <c r="IB992" s="25"/>
      <c r="IC992" s="25"/>
      <c r="ID992" s="25"/>
      <c r="IE992" s="25"/>
      <c r="IF992" s="25"/>
      <c r="IG992" s="25"/>
      <c r="IH992" s="25"/>
      <c r="II992" s="25"/>
      <c r="IJ992" s="25"/>
      <c r="IK992" s="25"/>
      <c r="IL992" s="25"/>
      <c r="IM992" s="25"/>
      <c r="IN992" s="25"/>
      <c r="IO992" s="25"/>
      <c r="IP992" s="25"/>
      <c r="IQ992" s="25"/>
      <c r="IR992" s="25"/>
      <c r="IS992" s="25"/>
      <c r="IT992" s="25"/>
      <c r="IU992" s="25"/>
      <c r="IV992" s="25"/>
      <c r="IW992" s="25"/>
      <c r="IX992" s="25"/>
      <c r="IY992" s="25"/>
      <c r="IZ992" s="25"/>
      <c r="JA992" s="25"/>
      <c r="JB992" s="25"/>
      <c r="JC992" s="25"/>
      <c r="JD992" s="25"/>
      <c r="JE992" s="25"/>
      <c r="JF992" s="25"/>
      <c r="JG992" s="25"/>
      <c r="JH992" s="25"/>
      <c r="JI992" s="25"/>
      <c r="JJ992" s="25"/>
      <c r="JK992" s="25"/>
      <c r="JL992" s="25"/>
      <c r="JM992" s="25"/>
      <c r="JN992" s="25"/>
      <c r="JO992" s="25"/>
      <c r="JP992" s="25"/>
      <c r="JQ992" s="25"/>
      <c r="JR992" s="25"/>
      <c r="JS992" s="25"/>
      <c r="JT992" s="25"/>
      <c r="JU992" s="25"/>
      <c r="JV992" s="25"/>
      <c r="JW992" s="25"/>
      <c r="JX992" s="25"/>
      <c r="JY992" s="25"/>
      <c r="JZ992" s="25"/>
      <c r="KA992" s="25"/>
      <c r="KB992" s="25"/>
      <c r="KC992" s="25"/>
      <c r="KD992" s="25"/>
      <c r="KE992" s="25"/>
      <c r="KF992" s="25"/>
      <c r="KG992" s="25"/>
      <c r="KH992" s="25"/>
      <c r="KI992" s="25"/>
      <c r="KJ992" s="25"/>
      <c r="KK992" s="25"/>
      <c r="KL992" s="25"/>
      <c r="KM992" s="25"/>
      <c r="KN992" s="25"/>
      <c r="KO992" s="25"/>
      <c r="KP992" s="25"/>
      <c r="KQ992" s="25"/>
      <c r="KR992" s="25"/>
      <c r="KS992" s="25"/>
      <c r="KT992" s="25"/>
      <c r="KU992" s="25"/>
      <c r="KV992" s="25"/>
      <c r="KW992" s="25"/>
      <c r="KX992" s="25"/>
      <c r="KY992" s="25"/>
      <c r="KZ992" s="25"/>
      <c r="LA992" s="25"/>
      <c r="LB992" s="25"/>
      <c r="LC992" s="25"/>
      <c r="LD992" s="25"/>
      <c r="LE992" s="25"/>
      <c r="LF992" s="25"/>
      <c r="LG992" s="25"/>
      <c r="LH992" s="25"/>
      <c r="LI992" s="25"/>
      <c r="LJ992" s="25"/>
      <c r="LK992" s="25"/>
      <c r="LL992" s="25"/>
      <c r="LM992" s="25"/>
      <c r="LN992" s="25"/>
      <c r="LO992" s="25"/>
      <c r="LP992" s="25"/>
      <c r="LQ992" s="25"/>
      <c r="LR992" s="25"/>
      <c r="LS992" s="25"/>
      <c r="LT992" s="25"/>
      <c r="LU992" s="25"/>
      <c r="LV992" s="25"/>
      <c r="LW992" s="25"/>
      <c r="LX992" s="25"/>
      <c r="LY992" s="25"/>
      <c r="LZ992" s="25"/>
      <c r="MA992" s="25"/>
      <c r="MB992" s="25"/>
      <c r="MC992" s="25"/>
      <c r="MD992" s="25"/>
      <c r="ME992" s="25"/>
      <c r="MF992" s="25"/>
      <c r="MG992" s="25"/>
      <c r="MH992" s="25"/>
      <c r="MI992" s="25"/>
      <c r="MJ992" s="25"/>
      <c r="MK992" s="25"/>
      <c r="ML992" s="25"/>
      <c r="MM992" s="25"/>
      <c r="MN992" s="25"/>
      <c r="MO992" s="25"/>
      <c r="MP992" s="25"/>
      <c r="MQ992" s="25"/>
      <c r="MR992" s="25"/>
      <c r="MS992" s="25"/>
      <c r="MT992" s="25"/>
      <c r="MU992" s="25"/>
      <c r="MV992" s="25"/>
      <c r="MW992" s="25"/>
      <c r="MX992" s="25"/>
      <c r="MY992" s="25"/>
      <c r="MZ992" s="25"/>
      <c r="NA992" s="25"/>
      <c r="NB992" s="25"/>
      <c r="NC992" s="25"/>
      <c r="ND992" s="25"/>
      <c r="NE992" s="25"/>
      <c r="NF992" s="25"/>
      <c r="NG992" s="25"/>
      <c r="NH992" s="25"/>
      <c r="NI992" s="25"/>
      <c r="NJ992" s="25"/>
      <c r="NK992" s="25"/>
      <c r="NL992" s="25"/>
      <c r="NM992" s="25"/>
      <c r="NN992" s="25"/>
      <c r="NO992" s="25"/>
      <c r="NP992" s="25"/>
      <c r="NQ992" s="25"/>
      <c r="NR992" s="25"/>
      <c r="NS992" s="25"/>
      <c r="NT992" s="25"/>
      <c r="NU992" s="25"/>
      <c r="NV992" s="25"/>
      <c r="NW992" s="25"/>
      <c r="NX992" s="25"/>
      <c r="NY992" s="25"/>
      <c r="NZ992" s="25"/>
      <c r="OA992" s="25"/>
      <c r="OB992" s="25"/>
      <c r="OC992" s="25"/>
      <c r="OD992" s="25"/>
      <c r="OE992" s="25"/>
      <c r="OF992" s="25"/>
      <c r="OG992" s="25"/>
      <c r="OH992" s="25"/>
      <c r="OI992" s="25"/>
      <c r="OJ992" s="25"/>
      <c r="OK992" s="25"/>
      <c r="OL992" s="25"/>
      <c r="OM992" s="25"/>
      <c r="ON992" s="25"/>
      <c r="OO992" s="25"/>
      <c r="OP992" s="25"/>
      <c r="OQ992" s="25"/>
      <c r="OR992" s="25"/>
      <c r="OS992" s="25"/>
      <c r="OT992" s="25"/>
      <c r="OU992" s="25"/>
      <c r="OV992" s="25"/>
      <c r="OW992" s="25"/>
      <c r="OX992" s="25"/>
      <c r="OY992" s="25"/>
      <c r="OZ992" s="25"/>
      <c r="PA992" s="25"/>
      <c r="PB992" s="25"/>
      <c r="PC992" s="25"/>
      <c r="PD992" s="25"/>
      <c r="PE992" s="25"/>
    </row>
    <row r="993" spans="1:42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  <c r="FL993" s="25"/>
      <c r="FM993" s="25"/>
      <c r="FN993" s="25"/>
      <c r="FO993" s="25"/>
      <c r="FP993" s="25"/>
      <c r="FQ993" s="25"/>
      <c r="FR993" s="25"/>
      <c r="FS993" s="25"/>
      <c r="FT993" s="25"/>
      <c r="FU993" s="25"/>
      <c r="FV993" s="25"/>
      <c r="FW993" s="25"/>
      <c r="FX993" s="25"/>
      <c r="FY993" s="25"/>
      <c r="FZ993" s="25"/>
      <c r="GA993" s="25"/>
      <c r="GB993" s="25"/>
      <c r="GC993" s="25"/>
      <c r="GD993" s="25"/>
      <c r="GE993" s="25"/>
      <c r="GF993" s="25"/>
      <c r="GG993" s="25"/>
      <c r="GH993" s="25"/>
      <c r="GI993" s="25"/>
      <c r="GJ993" s="25"/>
      <c r="GK993" s="25"/>
      <c r="GL993" s="25"/>
      <c r="GM993" s="25"/>
      <c r="GN993" s="25"/>
      <c r="GO993" s="25"/>
      <c r="GP993" s="25"/>
      <c r="GQ993" s="25"/>
      <c r="GR993" s="25"/>
      <c r="GS993" s="25"/>
      <c r="GT993" s="25"/>
      <c r="GU993" s="25"/>
      <c r="GV993" s="25"/>
      <c r="GW993" s="25"/>
      <c r="GX993" s="25"/>
      <c r="GY993" s="25"/>
      <c r="GZ993" s="25"/>
      <c r="HA993" s="25"/>
      <c r="HB993" s="25"/>
      <c r="HC993" s="25"/>
      <c r="HD993" s="25"/>
      <c r="HE993" s="25"/>
      <c r="HF993" s="25"/>
      <c r="HG993" s="25"/>
      <c r="HH993" s="25"/>
      <c r="HI993" s="25"/>
      <c r="HJ993" s="25"/>
      <c r="HK993" s="25"/>
      <c r="HL993" s="25"/>
      <c r="HM993" s="25"/>
      <c r="HN993" s="25"/>
      <c r="HO993" s="25"/>
      <c r="HP993" s="25"/>
      <c r="HQ993" s="25"/>
      <c r="HR993" s="25"/>
      <c r="HS993" s="25"/>
      <c r="HT993" s="25"/>
      <c r="HU993" s="25"/>
      <c r="HV993" s="25"/>
      <c r="HW993" s="25"/>
      <c r="HX993" s="25"/>
      <c r="HY993" s="25"/>
      <c r="HZ993" s="25"/>
      <c r="IA993" s="25"/>
      <c r="IB993" s="25"/>
      <c r="IC993" s="25"/>
      <c r="ID993" s="25"/>
      <c r="IE993" s="25"/>
      <c r="IF993" s="25"/>
      <c r="IG993" s="25"/>
      <c r="IH993" s="25"/>
      <c r="II993" s="25"/>
      <c r="IJ993" s="25"/>
      <c r="IK993" s="25"/>
      <c r="IL993" s="25"/>
      <c r="IM993" s="25"/>
      <c r="IN993" s="25"/>
      <c r="IO993" s="25"/>
      <c r="IP993" s="25"/>
      <c r="IQ993" s="25"/>
      <c r="IR993" s="25"/>
      <c r="IS993" s="25"/>
      <c r="IT993" s="25"/>
      <c r="IU993" s="25"/>
      <c r="IV993" s="25"/>
      <c r="IW993" s="25"/>
      <c r="IX993" s="25"/>
      <c r="IY993" s="25"/>
      <c r="IZ993" s="25"/>
      <c r="JA993" s="25"/>
      <c r="JB993" s="25"/>
      <c r="JC993" s="25"/>
      <c r="JD993" s="25"/>
      <c r="JE993" s="25"/>
      <c r="JF993" s="25"/>
      <c r="JG993" s="25"/>
      <c r="JH993" s="25"/>
      <c r="JI993" s="25"/>
      <c r="JJ993" s="25"/>
      <c r="JK993" s="25"/>
      <c r="JL993" s="25"/>
      <c r="JM993" s="25"/>
      <c r="JN993" s="25"/>
      <c r="JO993" s="25"/>
      <c r="JP993" s="25"/>
      <c r="JQ993" s="25"/>
      <c r="JR993" s="25"/>
      <c r="JS993" s="25"/>
      <c r="JT993" s="25"/>
      <c r="JU993" s="25"/>
      <c r="JV993" s="25"/>
      <c r="JW993" s="25"/>
      <c r="JX993" s="25"/>
      <c r="JY993" s="25"/>
      <c r="JZ993" s="25"/>
      <c r="KA993" s="25"/>
      <c r="KB993" s="25"/>
      <c r="KC993" s="25"/>
      <c r="KD993" s="25"/>
      <c r="KE993" s="25"/>
      <c r="KF993" s="25"/>
      <c r="KG993" s="25"/>
      <c r="KH993" s="25"/>
      <c r="KI993" s="25"/>
      <c r="KJ993" s="25"/>
      <c r="KK993" s="25"/>
      <c r="KL993" s="25"/>
      <c r="KM993" s="25"/>
      <c r="KN993" s="25"/>
      <c r="KO993" s="25"/>
      <c r="KP993" s="25"/>
      <c r="KQ993" s="25"/>
      <c r="KR993" s="25"/>
      <c r="KS993" s="25"/>
      <c r="KT993" s="25"/>
      <c r="KU993" s="25"/>
      <c r="KV993" s="25"/>
      <c r="KW993" s="25"/>
      <c r="KX993" s="25"/>
      <c r="KY993" s="25"/>
      <c r="KZ993" s="25"/>
      <c r="LA993" s="25"/>
      <c r="LB993" s="25"/>
      <c r="LC993" s="25"/>
      <c r="LD993" s="25"/>
      <c r="LE993" s="25"/>
      <c r="LF993" s="25"/>
      <c r="LG993" s="25"/>
      <c r="LH993" s="25"/>
      <c r="LI993" s="25"/>
      <c r="LJ993" s="25"/>
      <c r="LK993" s="25"/>
      <c r="LL993" s="25"/>
      <c r="LM993" s="25"/>
      <c r="LN993" s="25"/>
      <c r="LO993" s="25"/>
      <c r="LP993" s="25"/>
      <c r="LQ993" s="25"/>
      <c r="LR993" s="25"/>
      <c r="LS993" s="25"/>
      <c r="LT993" s="25"/>
      <c r="LU993" s="25"/>
      <c r="LV993" s="25"/>
      <c r="LW993" s="25"/>
      <c r="LX993" s="25"/>
      <c r="LY993" s="25"/>
      <c r="LZ993" s="25"/>
      <c r="MA993" s="25"/>
      <c r="MB993" s="25"/>
      <c r="MC993" s="25"/>
      <c r="MD993" s="25"/>
      <c r="ME993" s="25"/>
      <c r="MF993" s="25"/>
      <c r="MG993" s="25"/>
      <c r="MH993" s="25"/>
      <c r="MI993" s="25"/>
      <c r="MJ993" s="25"/>
      <c r="MK993" s="25"/>
      <c r="ML993" s="25"/>
      <c r="MM993" s="25"/>
      <c r="MN993" s="25"/>
      <c r="MO993" s="25"/>
      <c r="MP993" s="25"/>
      <c r="MQ993" s="25"/>
      <c r="MR993" s="25"/>
      <c r="MS993" s="25"/>
      <c r="MT993" s="25"/>
      <c r="MU993" s="25"/>
      <c r="MV993" s="25"/>
      <c r="MW993" s="25"/>
      <c r="MX993" s="25"/>
      <c r="MY993" s="25"/>
      <c r="MZ993" s="25"/>
      <c r="NA993" s="25"/>
      <c r="NB993" s="25"/>
      <c r="NC993" s="25"/>
      <c r="ND993" s="25"/>
      <c r="NE993" s="25"/>
      <c r="NF993" s="25"/>
      <c r="NG993" s="25"/>
      <c r="NH993" s="25"/>
      <c r="NI993" s="25"/>
      <c r="NJ993" s="25"/>
      <c r="NK993" s="25"/>
      <c r="NL993" s="25"/>
      <c r="NM993" s="25"/>
      <c r="NN993" s="25"/>
      <c r="NO993" s="25"/>
      <c r="NP993" s="25"/>
      <c r="NQ993" s="25"/>
      <c r="NR993" s="25"/>
      <c r="NS993" s="25"/>
      <c r="NT993" s="25"/>
      <c r="NU993" s="25"/>
      <c r="NV993" s="25"/>
      <c r="NW993" s="25"/>
      <c r="NX993" s="25"/>
      <c r="NY993" s="25"/>
      <c r="NZ993" s="25"/>
      <c r="OA993" s="25"/>
      <c r="OB993" s="25"/>
      <c r="OC993" s="25"/>
      <c r="OD993" s="25"/>
      <c r="OE993" s="25"/>
      <c r="OF993" s="25"/>
      <c r="OG993" s="25"/>
      <c r="OH993" s="25"/>
      <c r="OI993" s="25"/>
      <c r="OJ993" s="25"/>
      <c r="OK993" s="25"/>
      <c r="OL993" s="25"/>
      <c r="OM993" s="25"/>
      <c r="ON993" s="25"/>
      <c r="OO993" s="25"/>
      <c r="OP993" s="25"/>
      <c r="OQ993" s="25"/>
      <c r="OR993" s="25"/>
      <c r="OS993" s="25"/>
      <c r="OT993" s="25"/>
      <c r="OU993" s="25"/>
      <c r="OV993" s="25"/>
      <c r="OW993" s="25"/>
      <c r="OX993" s="25"/>
      <c r="OY993" s="25"/>
      <c r="OZ993" s="25"/>
      <c r="PA993" s="25"/>
      <c r="PB993" s="25"/>
      <c r="PC993" s="25"/>
      <c r="PD993" s="25"/>
      <c r="PE993" s="25"/>
    </row>
    <row r="994" spans="1:42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  <c r="FZ994" s="25"/>
      <c r="GA994" s="25"/>
      <c r="GB994" s="25"/>
      <c r="GC994" s="25"/>
      <c r="GD994" s="25"/>
      <c r="GE994" s="25"/>
      <c r="GF994" s="25"/>
      <c r="GG994" s="25"/>
      <c r="GH994" s="25"/>
      <c r="GI994" s="25"/>
      <c r="GJ994" s="25"/>
      <c r="GK994" s="25"/>
      <c r="GL994" s="25"/>
      <c r="GM994" s="25"/>
      <c r="GN994" s="25"/>
      <c r="GO994" s="25"/>
      <c r="GP994" s="25"/>
      <c r="GQ994" s="25"/>
      <c r="GR994" s="25"/>
      <c r="GS994" s="25"/>
      <c r="GT994" s="25"/>
      <c r="GU994" s="25"/>
      <c r="GV994" s="25"/>
      <c r="GW994" s="25"/>
      <c r="GX994" s="25"/>
      <c r="GY994" s="25"/>
      <c r="GZ994" s="25"/>
      <c r="HA994" s="25"/>
      <c r="HB994" s="25"/>
      <c r="HC994" s="25"/>
      <c r="HD994" s="25"/>
      <c r="HE994" s="25"/>
      <c r="HF994" s="25"/>
      <c r="HG994" s="25"/>
      <c r="HH994" s="25"/>
      <c r="HI994" s="25"/>
      <c r="HJ994" s="25"/>
      <c r="HK994" s="25"/>
      <c r="HL994" s="25"/>
      <c r="HM994" s="25"/>
      <c r="HN994" s="25"/>
      <c r="HO994" s="25"/>
      <c r="HP994" s="25"/>
      <c r="HQ994" s="25"/>
      <c r="HR994" s="25"/>
      <c r="HS994" s="25"/>
      <c r="HT994" s="25"/>
      <c r="HU994" s="25"/>
      <c r="HV994" s="25"/>
      <c r="HW994" s="25"/>
      <c r="HX994" s="25"/>
      <c r="HY994" s="25"/>
      <c r="HZ994" s="25"/>
      <c r="IA994" s="25"/>
      <c r="IB994" s="25"/>
      <c r="IC994" s="25"/>
      <c r="ID994" s="25"/>
      <c r="IE994" s="25"/>
      <c r="IF994" s="25"/>
      <c r="IG994" s="25"/>
      <c r="IH994" s="25"/>
      <c r="II994" s="25"/>
      <c r="IJ994" s="25"/>
      <c r="IK994" s="25"/>
      <c r="IL994" s="25"/>
      <c r="IM994" s="25"/>
      <c r="IN994" s="25"/>
      <c r="IO994" s="25"/>
      <c r="IP994" s="25"/>
      <c r="IQ994" s="25"/>
      <c r="IR994" s="25"/>
      <c r="IS994" s="25"/>
      <c r="IT994" s="25"/>
      <c r="IU994" s="25"/>
      <c r="IV994" s="25"/>
      <c r="IW994" s="25"/>
      <c r="IX994" s="25"/>
      <c r="IY994" s="25"/>
      <c r="IZ994" s="25"/>
      <c r="JA994" s="25"/>
      <c r="JB994" s="25"/>
      <c r="JC994" s="25"/>
      <c r="JD994" s="25"/>
      <c r="JE994" s="25"/>
      <c r="JF994" s="25"/>
      <c r="JG994" s="25"/>
      <c r="JH994" s="25"/>
      <c r="JI994" s="25"/>
      <c r="JJ994" s="25"/>
      <c r="JK994" s="25"/>
      <c r="JL994" s="25"/>
      <c r="JM994" s="25"/>
      <c r="JN994" s="25"/>
      <c r="JO994" s="25"/>
      <c r="JP994" s="25"/>
      <c r="JQ994" s="25"/>
      <c r="JR994" s="25"/>
      <c r="JS994" s="25"/>
      <c r="JT994" s="25"/>
      <c r="JU994" s="25"/>
      <c r="JV994" s="25"/>
      <c r="JW994" s="25"/>
      <c r="JX994" s="25"/>
      <c r="JY994" s="25"/>
      <c r="JZ994" s="25"/>
      <c r="KA994" s="25"/>
      <c r="KB994" s="25"/>
      <c r="KC994" s="25"/>
      <c r="KD994" s="25"/>
      <c r="KE994" s="25"/>
      <c r="KF994" s="25"/>
      <c r="KG994" s="25"/>
      <c r="KH994" s="25"/>
      <c r="KI994" s="25"/>
      <c r="KJ994" s="25"/>
      <c r="KK994" s="25"/>
      <c r="KL994" s="25"/>
      <c r="KM994" s="25"/>
      <c r="KN994" s="25"/>
      <c r="KO994" s="25"/>
      <c r="KP994" s="25"/>
      <c r="KQ994" s="25"/>
      <c r="KR994" s="25"/>
      <c r="KS994" s="25"/>
      <c r="KT994" s="25"/>
      <c r="KU994" s="25"/>
      <c r="KV994" s="25"/>
      <c r="KW994" s="25"/>
      <c r="KX994" s="25"/>
      <c r="KY994" s="25"/>
      <c r="KZ994" s="25"/>
      <c r="LA994" s="25"/>
      <c r="LB994" s="25"/>
      <c r="LC994" s="25"/>
      <c r="LD994" s="25"/>
      <c r="LE994" s="25"/>
      <c r="LF994" s="25"/>
      <c r="LG994" s="25"/>
      <c r="LH994" s="25"/>
      <c r="LI994" s="25"/>
      <c r="LJ994" s="25"/>
      <c r="LK994" s="25"/>
      <c r="LL994" s="25"/>
      <c r="LM994" s="25"/>
      <c r="LN994" s="25"/>
      <c r="LO994" s="25"/>
      <c r="LP994" s="25"/>
      <c r="LQ994" s="25"/>
      <c r="LR994" s="25"/>
      <c r="LS994" s="25"/>
      <c r="LT994" s="25"/>
      <c r="LU994" s="25"/>
      <c r="LV994" s="25"/>
      <c r="LW994" s="25"/>
      <c r="LX994" s="25"/>
      <c r="LY994" s="25"/>
      <c r="LZ994" s="25"/>
      <c r="MA994" s="25"/>
      <c r="MB994" s="25"/>
      <c r="MC994" s="25"/>
      <c r="MD994" s="25"/>
      <c r="ME994" s="25"/>
      <c r="MF994" s="25"/>
      <c r="MG994" s="25"/>
      <c r="MH994" s="25"/>
      <c r="MI994" s="25"/>
      <c r="MJ994" s="25"/>
      <c r="MK994" s="25"/>
      <c r="ML994" s="25"/>
      <c r="MM994" s="25"/>
      <c r="MN994" s="25"/>
      <c r="MO994" s="25"/>
      <c r="MP994" s="25"/>
      <c r="MQ994" s="25"/>
      <c r="MR994" s="25"/>
      <c r="MS994" s="25"/>
      <c r="MT994" s="25"/>
      <c r="MU994" s="25"/>
      <c r="MV994" s="25"/>
      <c r="MW994" s="25"/>
      <c r="MX994" s="25"/>
      <c r="MY994" s="25"/>
      <c r="MZ994" s="25"/>
      <c r="NA994" s="25"/>
      <c r="NB994" s="25"/>
      <c r="NC994" s="25"/>
      <c r="ND994" s="25"/>
      <c r="NE994" s="25"/>
      <c r="NF994" s="25"/>
      <c r="NG994" s="25"/>
      <c r="NH994" s="25"/>
      <c r="NI994" s="25"/>
      <c r="NJ994" s="25"/>
      <c r="NK994" s="25"/>
      <c r="NL994" s="25"/>
      <c r="NM994" s="25"/>
      <c r="NN994" s="25"/>
      <c r="NO994" s="25"/>
      <c r="NP994" s="25"/>
      <c r="NQ994" s="25"/>
      <c r="NR994" s="25"/>
      <c r="NS994" s="25"/>
      <c r="NT994" s="25"/>
      <c r="NU994" s="25"/>
      <c r="NV994" s="25"/>
      <c r="NW994" s="25"/>
      <c r="NX994" s="25"/>
      <c r="NY994" s="25"/>
      <c r="NZ994" s="25"/>
      <c r="OA994" s="25"/>
      <c r="OB994" s="25"/>
      <c r="OC994" s="25"/>
      <c r="OD994" s="25"/>
      <c r="OE994" s="25"/>
      <c r="OF994" s="25"/>
      <c r="OG994" s="25"/>
      <c r="OH994" s="25"/>
      <c r="OI994" s="25"/>
      <c r="OJ994" s="25"/>
      <c r="OK994" s="25"/>
      <c r="OL994" s="25"/>
      <c r="OM994" s="25"/>
      <c r="ON994" s="25"/>
      <c r="OO994" s="25"/>
      <c r="OP994" s="25"/>
      <c r="OQ994" s="25"/>
      <c r="OR994" s="25"/>
      <c r="OS994" s="25"/>
      <c r="OT994" s="25"/>
      <c r="OU994" s="25"/>
      <c r="OV994" s="25"/>
      <c r="OW994" s="25"/>
      <c r="OX994" s="25"/>
      <c r="OY994" s="25"/>
      <c r="OZ994" s="25"/>
      <c r="PA994" s="25"/>
      <c r="PB994" s="25"/>
      <c r="PC994" s="25"/>
      <c r="PD994" s="25"/>
      <c r="PE994" s="25"/>
    </row>
    <row r="995" spans="1:42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  <c r="FL995" s="25"/>
      <c r="FM995" s="25"/>
      <c r="FN995" s="25"/>
      <c r="FO995" s="25"/>
      <c r="FP995" s="25"/>
      <c r="FQ995" s="25"/>
      <c r="FR995" s="25"/>
      <c r="FS995" s="25"/>
      <c r="FT995" s="25"/>
      <c r="FU995" s="25"/>
      <c r="FV995" s="25"/>
      <c r="FW995" s="25"/>
      <c r="FX995" s="25"/>
      <c r="FY995" s="25"/>
      <c r="FZ995" s="25"/>
      <c r="GA995" s="25"/>
      <c r="GB995" s="25"/>
      <c r="GC995" s="25"/>
      <c r="GD995" s="25"/>
      <c r="GE995" s="25"/>
      <c r="GF995" s="25"/>
      <c r="GG995" s="25"/>
      <c r="GH995" s="25"/>
      <c r="GI995" s="25"/>
      <c r="GJ995" s="25"/>
      <c r="GK995" s="25"/>
      <c r="GL995" s="25"/>
      <c r="GM995" s="25"/>
      <c r="GN995" s="25"/>
      <c r="GO995" s="25"/>
      <c r="GP995" s="25"/>
      <c r="GQ995" s="25"/>
      <c r="GR995" s="25"/>
      <c r="GS995" s="25"/>
      <c r="GT995" s="25"/>
      <c r="GU995" s="25"/>
      <c r="GV995" s="25"/>
      <c r="GW995" s="25"/>
      <c r="GX995" s="25"/>
      <c r="GY995" s="25"/>
      <c r="GZ995" s="25"/>
      <c r="HA995" s="25"/>
      <c r="HB995" s="25"/>
      <c r="HC995" s="25"/>
      <c r="HD995" s="25"/>
      <c r="HE995" s="25"/>
      <c r="HF995" s="25"/>
      <c r="HG995" s="25"/>
      <c r="HH995" s="25"/>
      <c r="HI995" s="25"/>
      <c r="HJ995" s="25"/>
      <c r="HK995" s="25"/>
      <c r="HL995" s="25"/>
      <c r="HM995" s="25"/>
      <c r="HN995" s="25"/>
      <c r="HO995" s="25"/>
      <c r="HP995" s="25"/>
      <c r="HQ995" s="25"/>
      <c r="HR995" s="25"/>
      <c r="HS995" s="25"/>
      <c r="HT995" s="25"/>
      <c r="HU995" s="25"/>
      <c r="HV995" s="25"/>
      <c r="HW995" s="25"/>
      <c r="HX995" s="25"/>
      <c r="HY995" s="25"/>
      <c r="HZ995" s="25"/>
      <c r="IA995" s="25"/>
      <c r="IB995" s="25"/>
      <c r="IC995" s="25"/>
      <c r="ID995" s="25"/>
      <c r="IE995" s="25"/>
      <c r="IF995" s="25"/>
      <c r="IG995" s="25"/>
      <c r="IH995" s="25"/>
      <c r="II995" s="25"/>
      <c r="IJ995" s="25"/>
      <c r="IK995" s="25"/>
      <c r="IL995" s="25"/>
      <c r="IM995" s="25"/>
      <c r="IN995" s="25"/>
      <c r="IO995" s="25"/>
      <c r="IP995" s="25"/>
      <c r="IQ995" s="25"/>
      <c r="IR995" s="25"/>
      <c r="IS995" s="25"/>
      <c r="IT995" s="25"/>
      <c r="IU995" s="25"/>
      <c r="IV995" s="25"/>
      <c r="IW995" s="25"/>
      <c r="IX995" s="25"/>
      <c r="IY995" s="25"/>
      <c r="IZ995" s="25"/>
      <c r="JA995" s="25"/>
      <c r="JB995" s="25"/>
      <c r="JC995" s="25"/>
      <c r="JD995" s="25"/>
      <c r="JE995" s="25"/>
      <c r="JF995" s="25"/>
      <c r="JG995" s="25"/>
      <c r="JH995" s="25"/>
      <c r="JI995" s="25"/>
      <c r="JJ995" s="25"/>
      <c r="JK995" s="25"/>
      <c r="JL995" s="25"/>
      <c r="JM995" s="25"/>
      <c r="JN995" s="25"/>
      <c r="JO995" s="25"/>
      <c r="JP995" s="25"/>
      <c r="JQ995" s="25"/>
      <c r="JR995" s="25"/>
      <c r="JS995" s="25"/>
      <c r="JT995" s="25"/>
      <c r="JU995" s="25"/>
      <c r="JV995" s="25"/>
      <c r="JW995" s="25"/>
      <c r="JX995" s="25"/>
      <c r="JY995" s="25"/>
      <c r="JZ995" s="25"/>
      <c r="KA995" s="25"/>
      <c r="KB995" s="25"/>
      <c r="KC995" s="25"/>
      <c r="KD995" s="25"/>
      <c r="KE995" s="25"/>
      <c r="KF995" s="25"/>
      <c r="KG995" s="25"/>
      <c r="KH995" s="25"/>
      <c r="KI995" s="25"/>
      <c r="KJ995" s="25"/>
      <c r="KK995" s="25"/>
      <c r="KL995" s="25"/>
      <c r="KM995" s="25"/>
      <c r="KN995" s="25"/>
      <c r="KO995" s="25"/>
      <c r="KP995" s="25"/>
      <c r="KQ995" s="25"/>
      <c r="KR995" s="25"/>
      <c r="KS995" s="25"/>
      <c r="KT995" s="25"/>
      <c r="KU995" s="25"/>
      <c r="KV995" s="25"/>
      <c r="KW995" s="25"/>
      <c r="KX995" s="25"/>
      <c r="KY995" s="25"/>
      <c r="KZ995" s="25"/>
      <c r="LA995" s="25"/>
      <c r="LB995" s="25"/>
      <c r="LC995" s="25"/>
      <c r="LD995" s="25"/>
      <c r="LE995" s="25"/>
      <c r="LF995" s="25"/>
      <c r="LG995" s="25"/>
      <c r="LH995" s="25"/>
      <c r="LI995" s="25"/>
      <c r="LJ995" s="25"/>
      <c r="LK995" s="25"/>
      <c r="LL995" s="25"/>
      <c r="LM995" s="25"/>
      <c r="LN995" s="25"/>
      <c r="LO995" s="25"/>
      <c r="LP995" s="25"/>
      <c r="LQ995" s="25"/>
      <c r="LR995" s="25"/>
      <c r="LS995" s="25"/>
      <c r="LT995" s="25"/>
      <c r="LU995" s="25"/>
      <c r="LV995" s="25"/>
      <c r="LW995" s="25"/>
      <c r="LX995" s="25"/>
      <c r="LY995" s="25"/>
      <c r="LZ995" s="25"/>
      <c r="MA995" s="25"/>
      <c r="MB995" s="25"/>
      <c r="MC995" s="25"/>
      <c r="MD995" s="25"/>
      <c r="ME995" s="25"/>
      <c r="MF995" s="25"/>
      <c r="MG995" s="25"/>
      <c r="MH995" s="25"/>
      <c r="MI995" s="25"/>
      <c r="MJ995" s="25"/>
      <c r="MK995" s="25"/>
      <c r="ML995" s="25"/>
      <c r="MM995" s="25"/>
      <c r="MN995" s="25"/>
      <c r="MO995" s="25"/>
      <c r="MP995" s="25"/>
      <c r="MQ995" s="25"/>
      <c r="MR995" s="25"/>
      <c r="MS995" s="25"/>
      <c r="MT995" s="25"/>
      <c r="MU995" s="25"/>
      <c r="MV995" s="25"/>
      <c r="MW995" s="25"/>
      <c r="MX995" s="25"/>
      <c r="MY995" s="25"/>
      <c r="MZ995" s="25"/>
      <c r="NA995" s="25"/>
      <c r="NB995" s="25"/>
      <c r="NC995" s="25"/>
      <c r="ND995" s="25"/>
      <c r="NE995" s="25"/>
      <c r="NF995" s="25"/>
      <c r="NG995" s="25"/>
      <c r="NH995" s="25"/>
      <c r="NI995" s="25"/>
      <c r="NJ995" s="25"/>
      <c r="NK995" s="25"/>
      <c r="NL995" s="25"/>
      <c r="NM995" s="25"/>
      <c r="NN995" s="25"/>
      <c r="NO995" s="25"/>
      <c r="NP995" s="25"/>
      <c r="NQ995" s="25"/>
      <c r="NR995" s="25"/>
      <c r="NS995" s="25"/>
      <c r="NT995" s="25"/>
      <c r="NU995" s="25"/>
      <c r="NV995" s="25"/>
      <c r="NW995" s="25"/>
      <c r="NX995" s="25"/>
      <c r="NY995" s="25"/>
      <c r="NZ995" s="25"/>
      <c r="OA995" s="25"/>
      <c r="OB995" s="25"/>
      <c r="OC995" s="25"/>
      <c r="OD995" s="25"/>
      <c r="OE995" s="25"/>
      <c r="OF995" s="25"/>
      <c r="OG995" s="25"/>
      <c r="OH995" s="25"/>
      <c r="OI995" s="25"/>
      <c r="OJ995" s="25"/>
      <c r="OK995" s="25"/>
      <c r="OL995" s="25"/>
      <c r="OM995" s="25"/>
      <c r="ON995" s="25"/>
      <c r="OO995" s="25"/>
      <c r="OP995" s="25"/>
      <c r="OQ995" s="25"/>
      <c r="OR995" s="25"/>
      <c r="OS995" s="25"/>
      <c r="OT995" s="25"/>
      <c r="OU995" s="25"/>
      <c r="OV995" s="25"/>
      <c r="OW995" s="25"/>
      <c r="OX995" s="25"/>
      <c r="OY995" s="25"/>
      <c r="OZ995" s="25"/>
      <c r="PA995" s="25"/>
      <c r="PB995" s="25"/>
      <c r="PC995" s="25"/>
      <c r="PD995" s="25"/>
      <c r="PE995" s="25"/>
    </row>
    <row r="996" spans="1:42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  <c r="FZ996" s="25"/>
      <c r="GA996" s="25"/>
      <c r="GB996" s="25"/>
      <c r="GC996" s="25"/>
      <c r="GD996" s="25"/>
      <c r="GE996" s="25"/>
      <c r="GF996" s="25"/>
      <c r="GG996" s="25"/>
      <c r="GH996" s="25"/>
      <c r="GI996" s="25"/>
      <c r="GJ996" s="25"/>
      <c r="GK996" s="25"/>
      <c r="GL996" s="25"/>
      <c r="GM996" s="25"/>
      <c r="GN996" s="25"/>
      <c r="GO996" s="25"/>
      <c r="GP996" s="25"/>
      <c r="GQ996" s="25"/>
      <c r="GR996" s="25"/>
      <c r="GS996" s="25"/>
      <c r="GT996" s="25"/>
      <c r="GU996" s="25"/>
      <c r="GV996" s="25"/>
      <c r="GW996" s="25"/>
      <c r="GX996" s="25"/>
      <c r="GY996" s="25"/>
      <c r="GZ996" s="25"/>
      <c r="HA996" s="25"/>
      <c r="HB996" s="25"/>
      <c r="HC996" s="25"/>
      <c r="HD996" s="25"/>
      <c r="HE996" s="25"/>
      <c r="HF996" s="25"/>
      <c r="HG996" s="25"/>
      <c r="HH996" s="25"/>
      <c r="HI996" s="25"/>
      <c r="HJ996" s="25"/>
      <c r="HK996" s="25"/>
      <c r="HL996" s="25"/>
      <c r="HM996" s="25"/>
      <c r="HN996" s="25"/>
      <c r="HO996" s="25"/>
      <c r="HP996" s="25"/>
      <c r="HQ996" s="25"/>
      <c r="HR996" s="25"/>
      <c r="HS996" s="25"/>
      <c r="HT996" s="25"/>
      <c r="HU996" s="25"/>
      <c r="HV996" s="25"/>
      <c r="HW996" s="25"/>
      <c r="HX996" s="25"/>
      <c r="HY996" s="25"/>
      <c r="HZ996" s="25"/>
      <c r="IA996" s="25"/>
      <c r="IB996" s="25"/>
      <c r="IC996" s="25"/>
      <c r="ID996" s="25"/>
      <c r="IE996" s="25"/>
      <c r="IF996" s="25"/>
      <c r="IG996" s="25"/>
      <c r="IH996" s="25"/>
      <c r="II996" s="25"/>
      <c r="IJ996" s="25"/>
      <c r="IK996" s="25"/>
      <c r="IL996" s="25"/>
      <c r="IM996" s="25"/>
      <c r="IN996" s="25"/>
      <c r="IO996" s="25"/>
      <c r="IP996" s="25"/>
      <c r="IQ996" s="25"/>
      <c r="IR996" s="25"/>
      <c r="IS996" s="25"/>
      <c r="IT996" s="25"/>
      <c r="IU996" s="25"/>
      <c r="IV996" s="25"/>
      <c r="IW996" s="25"/>
      <c r="IX996" s="25"/>
      <c r="IY996" s="25"/>
      <c r="IZ996" s="25"/>
      <c r="JA996" s="25"/>
      <c r="JB996" s="25"/>
      <c r="JC996" s="25"/>
      <c r="JD996" s="25"/>
      <c r="JE996" s="25"/>
      <c r="JF996" s="25"/>
      <c r="JG996" s="25"/>
      <c r="JH996" s="25"/>
      <c r="JI996" s="25"/>
      <c r="JJ996" s="25"/>
      <c r="JK996" s="25"/>
      <c r="JL996" s="25"/>
      <c r="JM996" s="25"/>
      <c r="JN996" s="25"/>
      <c r="JO996" s="25"/>
      <c r="JP996" s="25"/>
      <c r="JQ996" s="25"/>
      <c r="JR996" s="25"/>
      <c r="JS996" s="25"/>
      <c r="JT996" s="25"/>
      <c r="JU996" s="25"/>
      <c r="JV996" s="25"/>
      <c r="JW996" s="25"/>
      <c r="JX996" s="25"/>
      <c r="JY996" s="25"/>
      <c r="JZ996" s="25"/>
      <c r="KA996" s="25"/>
      <c r="KB996" s="25"/>
      <c r="KC996" s="25"/>
      <c r="KD996" s="25"/>
      <c r="KE996" s="25"/>
      <c r="KF996" s="25"/>
      <c r="KG996" s="25"/>
      <c r="KH996" s="25"/>
      <c r="KI996" s="25"/>
      <c r="KJ996" s="25"/>
      <c r="KK996" s="25"/>
      <c r="KL996" s="25"/>
      <c r="KM996" s="25"/>
      <c r="KN996" s="25"/>
      <c r="KO996" s="25"/>
      <c r="KP996" s="25"/>
      <c r="KQ996" s="25"/>
      <c r="KR996" s="25"/>
      <c r="KS996" s="25"/>
      <c r="KT996" s="25"/>
      <c r="KU996" s="25"/>
      <c r="KV996" s="25"/>
      <c r="KW996" s="25"/>
      <c r="KX996" s="25"/>
      <c r="KY996" s="25"/>
      <c r="KZ996" s="25"/>
      <c r="LA996" s="25"/>
      <c r="LB996" s="25"/>
      <c r="LC996" s="25"/>
      <c r="LD996" s="25"/>
      <c r="LE996" s="25"/>
      <c r="LF996" s="25"/>
      <c r="LG996" s="25"/>
      <c r="LH996" s="25"/>
      <c r="LI996" s="25"/>
      <c r="LJ996" s="25"/>
      <c r="LK996" s="25"/>
      <c r="LL996" s="25"/>
      <c r="LM996" s="25"/>
      <c r="LN996" s="25"/>
      <c r="LO996" s="25"/>
      <c r="LP996" s="25"/>
      <c r="LQ996" s="25"/>
      <c r="LR996" s="25"/>
      <c r="LS996" s="25"/>
      <c r="LT996" s="25"/>
      <c r="LU996" s="25"/>
      <c r="LV996" s="25"/>
      <c r="LW996" s="25"/>
      <c r="LX996" s="25"/>
      <c r="LY996" s="25"/>
      <c r="LZ996" s="25"/>
      <c r="MA996" s="25"/>
      <c r="MB996" s="25"/>
      <c r="MC996" s="25"/>
      <c r="MD996" s="25"/>
      <c r="ME996" s="25"/>
      <c r="MF996" s="25"/>
      <c r="MG996" s="25"/>
      <c r="MH996" s="25"/>
      <c r="MI996" s="25"/>
      <c r="MJ996" s="25"/>
      <c r="MK996" s="25"/>
      <c r="ML996" s="25"/>
      <c r="MM996" s="25"/>
      <c r="MN996" s="25"/>
      <c r="MO996" s="25"/>
      <c r="MP996" s="25"/>
      <c r="MQ996" s="25"/>
      <c r="MR996" s="25"/>
      <c r="MS996" s="25"/>
      <c r="MT996" s="25"/>
      <c r="MU996" s="25"/>
      <c r="MV996" s="25"/>
      <c r="MW996" s="25"/>
      <c r="MX996" s="25"/>
      <c r="MY996" s="25"/>
      <c r="MZ996" s="25"/>
      <c r="NA996" s="25"/>
      <c r="NB996" s="25"/>
      <c r="NC996" s="25"/>
      <c r="ND996" s="25"/>
      <c r="NE996" s="25"/>
      <c r="NF996" s="25"/>
      <c r="NG996" s="25"/>
      <c r="NH996" s="25"/>
      <c r="NI996" s="25"/>
      <c r="NJ996" s="25"/>
      <c r="NK996" s="25"/>
      <c r="NL996" s="25"/>
      <c r="NM996" s="25"/>
      <c r="NN996" s="25"/>
      <c r="NO996" s="25"/>
      <c r="NP996" s="25"/>
      <c r="NQ996" s="25"/>
      <c r="NR996" s="25"/>
      <c r="NS996" s="25"/>
      <c r="NT996" s="25"/>
      <c r="NU996" s="25"/>
      <c r="NV996" s="25"/>
      <c r="NW996" s="25"/>
      <c r="NX996" s="25"/>
      <c r="NY996" s="25"/>
      <c r="NZ996" s="25"/>
      <c r="OA996" s="25"/>
      <c r="OB996" s="25"/>
      <c r="OC996" s="25"/>
      <c r="OD996" s="25"/>
      <c r="OE996" s="25"/>
      <c r="OF996" s="25"/>
      <c r="OG996" s="25"/>
      <c r="OH996" s="25"/>
      <c r="OI996" s="25"/>
      <c r="OJ996" s="25"/>
      <c r="OK996" s="25"/>
      <c r="OL996" s="25"/>
      <c r="OM996" s="25"/>
      <c r="ON996" s="25"/>
      <c r="OO996" s="25"/>
      <c r="OP996" s="25"/>
      <c r="OQ996" s="25"/>
      <c r="OR996" s="25"/>
      <c r="OS996" s="25"/>
      <c r="OT996" s="25"/>
      <c r="OU996" s="25"/>
      <c r="OV996" s="25"/>
      <c r="OW996" s="25"/>
      <c r="OX996" s="25"/>
      <c r="OY996" s="25"/>
      <c r="OZ996" s="25"/>
      <c r="PA996" s="25"/>
      <c r="PB996" s="25"/>
      <c r="PC996" s="25"/>
      <c r="PD996" s="25"/>
      <c r="PE996" s="25"/>
    </row>
    <row r="997" spans="1:42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  <c r="FL997" s="25"/>
      <c r="FM997" s="25"/>
      <c r="FN997" s="25"/>
      <c r="FO997" s="25"/>
      <c r="FP997" s="25"/>
      <c r="FQ997" s="25"/>
      <c r="FR997" s="25"/>
      <c r="FS997" s="25"/>
      <c r="FT997" s="25"/>
      <c r="FU997" s="25"/>
      <c r="FV997" s="25"/>
      <c r="FW997" s="25"/>
      <c r="FX997" s="25"/>
      <c r="FY997" s="25"/>
      <c r="FZ997" s="25"/>
      <c r="GA997" s="25"/>
      <c r="GB997" s="25"/>
      <c r="GC997" s="25"/>
      <c r="GD997" s="25"/>
      <c r="GE997" s="25"/>
      <c r="GF997" s="25"/>
      <c r="GG997" s="25"/>
      <c r="GH997" s="25"/>
      <c r="GI997" s="25"/>
      <c r="GJ997" s="25"/>
      <c r="GK997" s="25"/>
      <c r="GL997" s="25"/>
      <c r="GM997" s="25"/>
      <c r="GN997" s="25"/>
      <c r="GO997" s="25"/>
      <c r="GP997" s="25"/>
      <c r="GQ997" s="25"/>
      <c r="GR997" s="25"/>
      <c r="GS997" s="25"/>
      <c r="GT997" s="25"/>
      <c r="GU997" s="25"/>
      <c r="GV997" s="25"/>
      <c r="GW997" s="25"/>
      <c r="GX997" s="25"/>
      <c r="GY997" s="25"/>
      <c r="GZ997" s="25"/>
      <c r="HA997" s="25"/>
      <c r="HB997" s="25"/>
      <c r="HC997" s="25"/>
      <c r="HD997" s="25"/>
      <c r="HE997" s="25"/>
      <c r="HF997" s="25"/>
      <c r="HG997" s="25"/>
      <c r="HH997" s="25"/>
      <c r="HI997" s="25"/>
      <c r="HJ997" s="25"/>
      <c r="HK997" s="25"/>
      <c r="HL997" s="25"/>
      <c r="HM997" s="25"/>
      <c r="HN997" s="25"/>
      <c r="HO997" s="25"/>
      <c r="HP997" s="25"/>
      <c r="HQ997" s="25"/>
      <c r="HR997" s="25"/>
      <c r="HS997" s="25"/>
      <c r="HT997" s="25"/>
      <c r="HU997" s="25"/>
      <c r="HV997" s="25"/>
      <c r="HW997" s="25"/>
      <c r="HX997" s="25"/>
      <c r="HY997" s="25"/>
      <c r="HZ997" s="25"/>
      <c r="IA997" s="25"/>
      <c r="IB997" s="25"/>
      <c r="IC997" s="25"/>
      <c r="ID997" s="25"/>
      <c r="IE997" s="25"/>
      <c r="IF997" s="25"/>
      <c r="IG997" s="25"/>
      <c r="IH997" s="25"/>
      <c r="II997" s="25"/>
      <c r="IJ997" s="25"/>
      <c r="IK997" s="25"/>
      <c r="IL997" s="25"/>
      <c r="IM997" s="25"/>
      <c r="IN997" s="25"/>
      <c r="IO997" s="25"/>
      <c r="IP997" s="25"/>
      <c r="IQ997" s="25"/>
      <c r="IR997" s="25"/>
      <c r="IS997" s="25"/>
      <c r="IT997" s="25"/>
      <c r="IU997" s="25"/>
      <c r="IV997" s="25"/>
      <c r="IW997" s="25"/>
      <c r="IX997" s="25"/>
      <c r="IY997" s="25"/>
      <c r="IZ997" s="25"/>
      <c r="JA997" s="25"/>
      <c r="JB997" s="25"/>
      <c r="JC997" s="25"/>
      <c r="JD997" s="25"/>
      <c r="JE997" s="25"/>
      <c r="JF997" s="25"/>
      <c r="JG997" s="25"/>
      <c r="JH997" s="25"/>
      <c r="JI997" s="25"/>
      <c r="JJ997" s="25"/>
      <c r="JK997" s="25"/>
      <c r="JL997" s="25"/>
      <c r="JM997" s="25"/>
      <c r="JN997" s="25"/>
      <c r="JO997" s="25"/>
      <c r="JP997" s="25"/>
      <c r="JQ997" s="25"/>
      <c r="JR997" s="25"/>
      <c r="JS997" s="25"/>
      <c r="JT997" s="25"/>
      <c r="JU997" s="25"/>
      <c r="JV997" s="25"/>
      <c r="JW997" s="25"/>
      <c r="JX997" s="25"/>
      <c r="JY997" s="25"/>
      <c r="JZ997" s="25"/>
      <c r="KA997" s="25"/>
      <c r="KB997" s="25"/>
      <c r="KC997" s="25"/>
      <c r="KD997" s="25"/>
      <c r="KE997" s="25"/>
      <c r="KF997" s="25"/>
      <c r="KG997" s="25"/>
      <c r="KH997" s="25"/>
      <c r="KI997" s="25"/>
      <c r="KJ997" s="25"/>
      <c r="KK997" s="25"/>
      <c r="KL997" s="25"/>
      <c r="KM997" s="25"/>
      <c r="KN997" s="25"/>
      <c r="KO997" s="25"/>
      <c r="KP997" s="25"/>
      <c r="KQ997" s="25"/>
      <c r="KR997" s="25"/>
      <c r="KS997" s="25"/>
      <c r="KT997" s="25"/>
      <c r="KU997" s="25"/>
      <c r="KV997" s="25"/>
      <c r="KW997" s="25"/>
      <c r="KX997" s="25"/>
      <c r="KY997" s="25"/>
      <c r="KZ997" s="25"/>
      <c r="LA997" s="25"/>
      <c r="LB997" s="25"/>
      <c r="LC997" s="25"/>
      <c r="LD997" s="25"/>
      <c r="LE997" s="25"/>
      <c r="LF997" s="25"/>
      <c r="LG997" s="25"/>
      <c r="LH997" s="25"/>
      <c r="LI997" s="25"/>
      <c r="LJ997" s="25"/>
      <c r="LK997" s="25"/>
      <c r="LL997" s="25"/>
      <c r="LM997" s="25"/>
      <c r="LN997" s="25"/>
      <c r="LO997" s="25"/>
      <c r="LP997" s="25"/>
      <c r="LQ997" s="25"/>
      <c r="LR997" s="25"/>
      <c r="LS997" s="25"/>
      <c r="LT997" s="25"/>
      <c r="LU997" s="25"/>
      <c r="LV997" s="25"/>
      <c r="LW997" s="25"/>
      <c r="LX997" s="25"/>
      <c r="LY997" s="25"/>
      <c r="LZ997" s="25"/>
      <c r="MA997" s="25"/>
      <c r="MB997" s="25"/>
      <c r="MC997" s="25"/>
      <c r="MD997" s="25"/>
      <c r="ME997" s="25"/>
      <c r="MF997" s="25"/>
      <c r="MG997" s="25"/>
      <c r="MH997" s="25"/>
      <c r="MI997" s="25"/>
      <c r="MJ997" s="25"/>
      <c r="MK997" s="25"/>
      <c r="ML997" s="25"/>
      <c r="MM997" s="25"/>
      <c r="MN997" s="25"/>
      <c r="MO997" s="25"/>
      <c r="MP997" s="25"/>
      <c r="MQ997" s="25"/>
      <c r="MR997" s="25"/>
      <c r="MS997" s="25"/>
      <c r="MT997" s="25"/>
      <c r="MU997" s="25"/>
      <c r="MV997" s="25"/>
      <c r="MW997" s="25"/>
      <c r="MX997" s="25"/>
      <c r="MY997" s="25"/>
      <c r="MZ997" s="25"/>
      <c r="NA997" s="25"/>
      <c r="NB997" s="25"/>
      <c r="NC997" s="25"/>
      <c r="ND997" s="25"/>
      <c r="NE997" s="25"/>
      <c r="NF997" s="25"/>
      <c r="NG997" s="25"/>
      <c r="NH997" s="25"/>
      <c r="NI997" s="25"/>
      <c r="NJ997" s="25"/>
      <c r="NK997" s="25"/>
      <c r="NL997" s="25"/>
      <c r="NM997" s="25"/>
      <c r="NN997" s="25"/>
      <c r="NO997" s="25"/>
      <c r="NP997" s="25"/>
      <c r="NQ997" s="25"/>
      <c r="NR997" s="25"/>
      <c r="NS997" s="25"/>
      <c r="NT997" s="25"/>
      <c r="NU997" s="25"/>
      <c r="NV997" s="25"/>
      <c r="NW997" s="25"/>
      <c r="NX997" s="25"/>
      <c r="NY997" s="25"/>
      <c r="NZ997" s="25"/>
      <c r="OA997" s="25"/>
      <c r="OB997" s="25"/>
      <c r="OC997" s="25"/>
      <c r="OD997" s="25"/>
      <c r="OE997" s="25"/>
      <c r="OF997" s="25"/>
      <c r="OG997" s="25"/>
      <c r="OH997" s="25"/>
      <c r="OI997" s="25"/>
      <c r="OJ997" s="25"/>
      <c r="OK997" s="25"/>
      <c r="OL997" s="25"/>
      <c r="OM997" s="25"/>
      <c r="ON997" s="25"/>
      <c r="OO997" s="25"/>
      <c r="OP997" s="25"/>
      <c r="OQ997" s="25"/>
      <c r="OR997" s="25"/>
      <c r="OS997" s="25"/>
      <c r="OT997" s="25"/>
      <c r="OU997" s="25"/>
      <c r="OV997" s="25"/>
      <c r="OW997" s="25"/>
      <c r="OX997" s="25"/>
      <c r="OY997" s="25"/>
      <c r="OZ997" s="25"/>
      <c r="PA997" s="25"/>
      <c r="PB997" s="25"/>
      <c r="PC997" s="25"/>
      <c r="PD997" s="25"/>
      <c r="PE997" s="25"/>
    </row>
    <row r="998" spans="1:42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  <c r="FZ998" s="25"/>
      <c r="GA998" s="25"/>
      <c r="GB998" s="25"/>
      <c r="GC998" s="25"/>
      <c r="GD998" s="25"/>
      <c r="GE998" s="25"/>
      <c r="GF998" s="25"/>
      <c r="GG998" s="25"/>
      <c r="GH998" s="25"/>
      <c r="GI998" s="25"/>
      <c r="GJ998" s="25"/>
      <c r="GK998" s="25"/>
      <c r="GL998" s="25"/>
      <c r="GM998" s="25"/>
      <c r="GN998" s="25"/>
      <c r="GO998" s="25"/>
      <c r="GP998" s="25"/>
      <c r="GQ998" s="25"/>
      <c r="GR998" s="25"/>
      <c r="GS998" s="25"/>
      <c r="GT998" s="25"/>
      <c r="GU998" s="25"/>
      <c r="GV998" s="25"/>
      <c r="GW998" s="25"/>
      <c r="GX998" s="25"/>
      <c r="GY998" s="25"/>
      <c r="GZ998" s="25"/>
      <c r="HA998" s="25"/>
      <c r="HB998" s="25"/>
      <c r="HC998" s="25"/>
      <c r="HD998" s="25"/>
      <c r="HE998" s="25"/>
      <c r="HF998" s="25"/>
      <c r="HG998" s="25"/>
      <c r="HH998" s="25"/>
      <c r="HI998" s="25"/>
      <c r="HJ998" s="25"/>
      <c r="HK998" s="25"/>
      <c r="HL998" s="25"/>
      <c r="HM998" s="25"/>
      <c r="HN998" s="25"/>
      <c r="HO998" s="25"/>
      <c r="HP998" s="25"/>
      <c r="HQ998" s="25"/>
      <c r="HR998" s="25"/>
      <c r="HS998" s="25"/>
      <c r="HT998" s="25"/>
      <c r="HU998" s="25"/>
      <c r="HV998" s="25"/>
      <c r="HW998" s="25"/>
      <c r="HX998" s="25"/>
      <c r="HY998" s="25"/>
      <c r="HZ998" s="25"/>
      <c r="IA998" s="25"/>
      <c r="IB998" s="25"/>
      <c r="IC998" s="25"/>
      <c r="ID998" s="25"/>
      <c r="IE998" s="25"/>
      <c r="IF998" s="25"/>
      <c r="IG998" s="25"/>
      <c r="IH998" s="25"/>
      <c r="II998" s="25"/>
      <c r="IJ998" s="25"/>
      <c r="IK998" s="25"/>
      <c r="IL998" s="25"/>
      <c r="IM998" s="25"/>
      <c r="IN998" s="25"/>
      <c r="IO998" s="25"/>
      <c r="IP998" s="25"/>
      <c r="IQ998" s="25"/>
      <c r="IR998" s="25"/>
      <c r="IS998" s="25"/>
      <c r="IT998" s="25"/>
      <c r="IU998" s="25"/>
      <c r="IV998" s="25"/>
      <c r="IW998" s="25"/>
      <c r="IX998" s="25"/>
      <c r="IY998" s="25"/>
      <c r="IZ998" s="25"/>
      <c r="JA998" s="25"/>
      <c r="JB998" s="25"/>
      <c r="JC998" s="25"/>
      <c r="JD998" s="25"/>
      <c r="JE998" s="25"/>
      <c r="JF998" s="25"/>
      <c r="JG998" s="25"/>
      <c r="JH998" s="25"/>
      <c r="JI998" s="25"/>
      <c r="JJ998" s="25"/>
      <c r="JK998" s="25"/>
      <c r="JL998" s="25"/>
      <c r="JM998" s="25"/>
      <c r="JN998" s="25"/>
      <c r="JO998" s="25"/>
      <c r="JP998" s="25"/>
      <c r="JQ998" s="25"/>
      <c r="JR998" s="25"/>
      <c r="JS998" s="25"/>
      <c r="JT998" s="25"/>
      <c r="JU998" s="25"/>
      <c r="JV998" s="25"/>
      <c r="JW998" s="25"/>
      <c r="JX998" s="25"/>
      <c r="JY998" s="25"/>
      <c r="JZ998" s="25"/>
      <c r="KA998" s="25"/>
      <c r="KB998" s="25"/>
      <c r="KC998" s="25"/>
      <c r="KD998" s="25"/>
      <c r="KE998" s="25"/>
      <c r="KF998" s="25"/>
      <c r="KG998" s="25"/>
      <c r="KH998" s="25"/>
      <c r="KI998" s="25"/>
      <c r="KJ998" s="25"/>
      <c r="KK998" s="25"/>
      <c r="KL998" s="25"/>
      <c r="KM998" s="25"/>
      <c r="KN998" s="25"/>
      <c r="KO998" s="25"/>
      <c r="KP998" s="25"/>
      <c r="KQ998" s="25"/>
      <c r="KR998" s="25"/>
      <c r="KS998" s="25"/>
      <c r="KT998" s="25"/>
      <c r="KU998" s="25"/>
      <c r="KV998" s="25"/>
      <c r="KW998" s="25"/>
      <c r="KX998" s="25"/>
      <c r="KY998" s="25"/>
      <c r="KZ998" s="25"/>
      <c r="LA998" s="25"/>
      <c r="LB998" s="25"/>
      <c r="LC998" s="25"/>
      <c r="LD998" s="25"/>
      <c r="LE998" s="25"/>
      <c r="LF998" s="25"/>
      <c r="LG998" s="25"/>
      <c r="LH998" s="25"/>
      <c r="LI998" s="25"/>
      <c r="LJ998" s="25"/>
      <c r="LK998" s="25"/>
      <c r="LL998" s="25"/>
      <c r="LM998" s="25"/>
      <c r="LN998" s="25"/>
      <c r="LO998" s="25"/>
      <c r="LP998" s="25"/>
      <c r="LQ998" s="25"/>
      <c r="LR998" s="25"/>
      <c r="LS998" s="25"/>
      <c r="LT998" s="25"/>
      <c r="LU998" s="25"/>
      <c r="LV998" s="25"/>
      <c r="LW998" s="25"/>
      <c r="LX998" s="25"/>
      <c r="LY998" s="25"/>
      <c r="LZ998" s="25"/>
      <c r="MA998" s="25"/>
      <c r="MB998" s="25"/>
      <c r="MC998" s="25"/>
      <c r="MD998" s="25"/>
      <c r="ME998" s="25"/>
      <c r="MF998" s="25"/>
      <c r="MG998" s="25"/>
      <c r="MH998" s="25"/>
      <c r="MI998" s="25"/>
      <c r="MJ998" s="25"/>
      <c r="MK998" s="25"/>
      <c r="ML998" s="25"/>
      <c r="MM998" s="25"/>
      <c r="MN998" s="25"/>
      <c r="MO998" s="25"/>
      <c r="MP998" s="25"/>
      <c r="MQ998" s="25"/>
      <c r="MR998" s="25"/>
      <c r="MS998" s="25"/>
      <c r="MT998" s="25"/>
      <c r="MU998" s="25"/>
      <c r="MV998" s="25"/>
      <c r="MW998" s="25"/>
      <c r="MX998" s="25"/>
      <c r="MY998" s="25"/>
      <c r="MZ998" s="25"/>
      <c r="NA998" s="25"/>
      <c r="NB998" s="25"/>
      <c r="NC998" s="25"/>
      <c r="ND998" s="25"/>
      <c r="NE998" s="25"/>
      <c r="NF998" s="25"/>
      <c r="NG998" s="25"/>
      <c r="NH998" s="25"/>
      <c r="NI998" s="25"/>
      <c r="NJ998" s="25"/>
      <c r="NK998" s="25"/>
      <c r="NL998" s="25"/>
      <c r="NM998" s="25"/>
      <c r="NN998" s="25"/>
      <c r="NO998" s="25"/>
      <c r="NP998" s="25"/>
      <c r="NQ998" s="25"/>
      <c r="NR998" s="25"/>
      <c r="NS998" s="25"/>
      <c r="NT998" s="25"/>
      <c r="NU998" s="25"/>
      <c r="NV998" s="25"/>
      <c r="NW998" s="25"/>
      <c r="NX998" s="25"/>
      <c r="NY998" s="25"/>
      <c r="NZ998" s="25"/>
      <c r="OA998" s="25"/>
      <c r="OB998" s="25"/>
      <c r="OC998" s="25"/>
      <c r="OD998" s="25"/>
      <c r="OE998" s="25"/>
      <c r="OF998" s="25"/>
      <c r="OG998" s="25"/>
      <c r="OH998" s="25"/>
      <c r="OI998" s="25"/>
      <c r="OJ998" s="25"/>
      <c r="OK998" s="25"/>
      <c r="OL998" s="25"/>
      <c r="OM998" s="25"/>
      <c r="ON998" s="25"/>
      <c r="OO998" s="25"/>
      <c r="OP998" s="25"/>
      <c r="OQ998" s="25"/>
      <c r="OR998" s="25"/>
      <c r="OS998" s="25"/>
      <c r="OT998" s="25"/>
      <c r="OU998" s="25"/>
      <c r="OV998" s="25"/>
      <c r="OW998" s="25"/>
      <c r="OX998" s="25"/>
      <c r="OY998" s="25"/>
      <c r="OZ998" s="25"/>
      <c r="PA998" s="25"/>
      <c r="PB998" s="25"/>
      <c r="PC998" s="25"/>
      <c r="PD998" s="25"/>
      <c r="PE998" s="25"/>
    </row>
    <row r="999" spans="1:42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  <c r="DV999" s="25"/>
      <c r="DW999" s="25"/>
      <c r="DX999" s="25"/>
      <c r="DY999" s="25"/>
      <c r="DZ999" s="25"/>
      <c r="EA999" s="25"/>
      <c r="EB999" s="25"/>
      <c r="EC999" s="25"/>
      <c r="ED999" s="25"/>
      <c r="EE999" s="25"/>
      <c r="EF999" s="25"/>
      <c r="EG999" s="25"/>
      <c r="EH999" s="25"/>
      <c r="EI999" s="25"/>
      <c r="EJ999" s="25"/>
      <c r="EK999" s="25"/>
      <c r="EL999" s="25"/>
      <c r="EM999" s="25"/>
      <c r="EN999" s="25"/>
      <c r="EO999" s="25"/>
      <c r="EP999" s="25"/>
      <c r="EQ999" s="25"/>
      <c r="ER999" s="25"/>
      <c r="ES999" s="25"/>
      <c r="ET999" s="25"/>
      <c r="EU999" s="25"/>
      <c r="EV999" s="25"/>
      <c r="EW999" s="25"/>
      <c r="EX999" s="25"/>
      <c r="EY999" s="25"/>
      <c r="EZ999" s="25"/>
      <c r="FA999" s="25"/>
      <c r="FB999" s="25"/>
      <c r="FC999" s="25"/>
      <c r="FD999" s="25"/>
      <c r="FE999" s="25"/>
      <c r="FF999" s="25"/>
      <c r="FG999" s="25"/>
      <c r="FH999" s="25"/>
      <c r="FI999" s="25"/>
      <c r="FJ999" s="25"/>
      <c r="FK999" s="25"/>
      <c r="FL999" s="25"/>
      <c r="FM999" s="25"/>
      <c r="FN999" s="25"/>
      <c r="FO999" s="25"/>
      <c r="FP999" s="25"/>
      <c r="FQ999" s="25"/>
      <c r="FR999" s="25"/>
      <c r="FS999" s="25"/>
      <c r="FT999" s="25"/>
      <c r="FU999" s="25"/>
      <c r="FV999" s="25"/>
      <c r="FW999" s="25"/>
      <c r="FX999" s="25"/>
      <c r="FY999" s="25"/>
      <c r="FZ999" s="25"/>
      <c r="GA999" s="25"/>
      <c r="GB999" s="25"/>
      <c r="GC999" s="25"/>
      <c r="GD999" s="25"/>
      <c r="GE999" s="25"/>
      <c r="GF999" s="25"/>
      <c r="GG999" s="25"/>
      <c r="GH999" s="25"/>
      <c r="GI999" s="25"/>
      <c r="GJ999" s="25"/>
      <c r="GK999" s="25"/>
      <c r="GL999" s="25"/>
      <c r="GM999" s="25"/>
      <c r="GN999" s="25"/>
      <c r="GO999" s="25"/>
      <c r="GP999" s="25"/>
      <c r="GQ999" s="25"/>
      <c r="GR999" s="25"/>
      <c r="GS999" s="25"/>
      <c r="GT999" s="25"/>
      <c r="GU999" s="25"/>
      <c r="GV999" s="25"/>
      <c r="GW999" s="25"/>
      <c r="GX999" s="25"/>
      <c r="GY999" s="25"/>
      <c r="GZ999" s="25"/>
      <c r="HA999" s="25"/>
      <c r="HB999" s="25"/>
      <c r="HC999" s="25"/>
      <c r="HD999" s="25"/>
      <c r="HE999" s="25"/>
      <c r="HF999" s="25"/>
      <c r="HG999" s="25"/>
      <c r="HH999" s="25"/>
      <c r="HI999" s="25"/>
      <c r="HJ999" s="25"/>
      <c r="HK999" s="25"/>
      <c r="HL999" s="25"/>
      <c r="HM999" s="25"/>
      <c r="HN999" s="25"/>
      <c r="HO999" s="25"/>
      <c r="HP999" s="25"/>
      <c r="HQ999" s="25"/>
      <c r="HR999" s="25"/>
      <c r="HS999" s="25"/>
      <c r="HT999" s="25"/>
      <c r="HU999" s="25"/>
      <c r="HV999" s="25"/>
      <c r="HW999" s="25"/>
      <c r="HX999" s="25"/>
      <c r="HY999" s="25"/>
      <c r="HZ999" s="25"/>
      <c r="IA999" s="25"/>
      <c r="IB999" s="25"/>
      <c r="IC999" s="25"/>
      <c r="ID999" s="25"/>
      <c r="IE999" s="25"/>
      <c r="IF999" s="25"/>
      <c r="IG999" s="25"/>
      <c r="IH999" s="25"/>
      <c r="II999" s="25"/>
      <c r="IJ999" s="25"/>
      <c r="IK999" s="25"/>
      <c r="IL999" s="25"/>
      <c r="IM999" s="25"/>
      <c r="IN999" s="25"/>
      <c r="IO999" s="25"/>
      <c r="IP999" s="25"/>
      <c r="IQ999" s="25"/>
      <c r="IR999" s="25"/>
      <c r="IS999" s="25"/>
      <c r="IT999" s="25"/>
      <c r="IU999" s="25"/>
      <c r="IV999" s="25"/>
      <c r="IW999" s="25"/>
      <c r="IX999" s="25"/>
      <c r="IY999" s="25"/>
      <c r="IZ999" s="25"/>
      <c r="JA999" s="25"/>
      <c r="JB999" s="25"/>
      <c r="JC999" s="25"/>
      <c r="JD999" s="25"/>
      <c r="JE999" s="25"/>
      <c r="JF999" s="25"/>
      <c r="JG999" s="25"/>
      <c r="JH999" s="25"/>
      <c r="JI999" s="25"/>
      <c r="JJ999" s="25"/>
      <c r="JK999" s="25"/>
      <c r="JL999" s="25"/>
      <c r="JM999" s="25"/>
      <c r="JN999" s="25"/>
      <c r="JO999" s="25"/>
      <c r="JP999" s="25"/>
      <c r="JQ999" s="25"/>
      <c r="JR999" s="25"/>
      <c r="JS999" s="25"/>
      <c r="JT999" s="25"/>
      <c r="JU999" s="25"/>
      <c r="JV999" s="25"/>
      <c r="JW999" s="25"/>
      <c r="JX999" s="25"/>
      <c r="JY999" s="25"/>
      <c r="JZ999" s="25"/>
      <c r="KA999" s="25"/>
      <c r="KB999" s="25"/>
      <c r="KC999" s="25"/>
      <c r="KD999" s="25"/>
      <c r="KE999" s="25"/>
      <c r="KF999" s="25"/>
      <c r="KG999" s="25"/>
      <c r="KH999" s="25"/>
      <c r="KI999" s="25"/>
      <c r="KJ999" s="25"/>
      <c r="KK999" s="25"/>
      <c r="KL999" s="25"/>
      <c r="KM999" s="25"/>
      <c r="KN999" s="25"/>
      <c r="KO999" s="25"/>
      <c r="KP999" s="25"/>
      <c r="KQ999" s="25"/>
      <c r="KR999" s="25"/>
      <c r="KS999" s="25"/>
      <c r="KT999" s="25"/>
      <c r="KU999" s="25"/>
      <c r="KV999" s="25"/>
      <c r="KW999" s="25"/>
      <c r="KX999" s="25"/>
      <c r="KY999" s="25"/>
      <c r="KZ999" s="25"/>
      <c r="LA999" s="25"/>
      <c r="LB999" s="25"/>
      <c r="LC999" s="25"/>
      <c r="LD999" s="25"/>
      <c r="LE999" s="25"/>
      <c r="LF999" s="25"/>
      <c r="LG999" s="25"/>
      <c r="LH999" s="25"/>
      <c r="LI999" s="25"/>
      <c r="LJ999" s="25"/>
      <c r="LK999" s="25"/>
      <c r="LL999" s="25"/>
      <c r="LM999" s="25"/>
      <c r="LN999" s="25"/>
      <c r="LO999" s="25"/>
      <c r="LP999" s="25"/>
      <c r="LQ999" s="25"/>
      <c r="LR999" s="25"/>
      <c r="LS999" s="25"/>
      <c r="LT999" s="25"/>
      <c r="LU999" s="25"/>
      <c r="LV999" s="25"/>
      <c r="LW999" s="25"/>
      <c r="LX999" s="25"/>
      <c r="LY999" s="25"/>
      <c r="LZ999" s="25"/>
      <c r="MA999" s="25"/>
      <c r="MB999" s="25"/>
      <c r="MC999" s="25"/>
      <c r="MD999" s="25"/>
      <c r="ME999" s="25"/>
      <c r="MF999" s="25"/>
      <c r="MG999" s="25"/>
      <c r="MH999" s="25"/>
      <c r="MI999" s="25"/>
      <c r="MJ999" s="25"/>
      <c r="MK999" s="25"/>
      <c r="ML999" s="25"/>
      <c r="MM999" s="25"/>
      <c r="MN999" s="25"/>
      <c r="MO999" s="25"/>
      <c r="MP999" s="25"/>
      <c r="MQ999" s="25"/>
      <c r="MR999" s="25"/>
      <c r="MS999" s="25"/>
      <c r="MT999" s="25"/>
      <c r="MU999" s="25"/>
      <c r="MV999" s="25"/>
      <c r="MW999" s="25"/>
      <c r="MX999" s="25"/>
      <c r="MY999" s="25"/>
      <c r="MZ999" s="25"/>
      <c r="NA999" s="25"/>
      <c r="NB999" s="25"/>
      <c r="NC999" s="25"/>
      <c r="ND999" s="25"/>
      <c r="NE999" s="25"/>
      <c r="NF999" s="25"/>
      <c r="NG999" s="25"/>
      <c r="NH999" s="25"/>
      <c r="NI999" s="25"/>
      <c r="NJ999" s="25"/>
      <c r="NK999" s="25"/>
      <c r="NL999" s="25"/>
      <c r="NM999" s="25"/>
      <c r="NN999" s="25"/>
      <c r="NO999" s="25"/>
      <c r="NP999" s="25"/>
      <c r="NQ999" s="25"/>
      <c r="NR999" s="25"/>
      <c r="NS999" s="25"/>
      <c r="NT999" s="25"/>
      <c r="NU999" s="25"/>
      <c r="NV999" s="25"/>
      <c r="NW999" s="25"/>
      <c r="NX999" s="25"/>
      <c r="NY999" s="25"/>
      <c r="NZ999" s="25"/>
      <c r="OA999" s="25"/>
      <c r="OB999" s="25"/>
      <c r="OC999" s="25"/>
      <c r="OD999" s="25"/>
      <c r="OE999" s="25"/>
      <c r="OF999" s="25"/>
      <c r="OG999" s="25"/>
      <c r="OH999" s="25"/>
      <c r="OI999" s="25"/>
      <c r="OJ999" s="25"/>
      <c r="OK999" s="25"/>
      <c r="OL999" s="25"/>
      <c r="OM999" s="25"/>
      <c r="ON999" s="25"/>
      <c r="OO999" s="25"/>
      <c r="OP999" s="25"/>
      <c r="OQ999" s="25"/>
      <c r="OR999" s="25"/>
      <c r="OS999" s="25"/>
      <c r="OT999" s="25"/>
      <c r="OU999" s="25"/>
      <c r="OV999" s="25"/>
      <c r="OW999" s="25"/>
      <c r="OX999" s="25"/>
      <c r="OY999" s="25"/>
      <c r="OZ999" s="25"/>
      <c r="PA999" s="25"/>
      <c r="PB999" s="25"/>
      <c r="PC999" s="25"/>
      <c r="PD999" s="25"/>
      <c r="PE999" s="25"/>
    </row>
    <row r="1000" spans="1:42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  <c r="FZ1000" s="25"/>
      <c r="GA1000" s="25"/>
      <c r="GB1000" s="25"/>
      <c r="GC1000" s="25"/>
      <c r="GD1000" s="25"/>
      <c r="GE1000" s="25"/>
      <c r="GF1000" s="25"/>
      <c r="GG1000" s="25"/>
      <c r="GH1000" s="25"/>
      <c r="GI1000" s="25"/>
      <c r="GJ1000" s="25"/>
      <c r="GK1000" s="25"/>
      <c r="GL1000" s="25"/>
      <c r="GM1000" s="25"/>
      <c r="GN1000" s="25"/>
      <c r="GO1000" s="25"/>
      <c r="GP1000" s="25"/>
      <c r="GQ1000" s="25"/>
      <c r="GR1000" s="25"/>
      <c r="GS1000" s="25"/>
      <c r="GT1000" s="25"/>
      <c r="GU1000" s="25"/>
      <c r="GV1000" s="25"/>
      <c r="GW1000" s="25"/>
      <c r="GX1000" s="25"/>
      <c r="GY1000" s="25"/>
      <c r="GZ1000" s="25"/>
      <c r="HA1000" s="25"/>
      <c r="HB1000" s="25"/>
      <c r="HC1000" s="25"/>
      <c r="HD1000" s="25"/>
      <c r="HE1000" s="25"/>
      <c r="HF1000" s="25"/>
      <c r="HG1000" s="25"/>
      <c r="HH1000" s="25"/>
      <c r="HI1000" s="25"/>
      <c r="HJ1000" s="25"/>
      <c r="HK1000" s="25"/>
      <c r="HL1000" s="25"/>
      <c r="HM1000" s="25"/>
      <c r="HN1000" s="25"/>
      <c r="HO1000" s="25"/>
      <c r="HP1000" s="25"/>
      <c r="HQ1000" s="25"/>
      <c r="HR1000" s="25"/>
      <c r="HS1000" s="25"/>
      <c r="HT1000" s="25"/>
      <c r="HU1000" s="25"/>
      <c r="HV1000" s="25"/>
      <c r="HW1000" s="25"/>
      <c r="HX1000" s="25"/>
      <c r="HY1000" s="25"/>
      <c r="HZ1000" s="25"/>
      <c r="IA1000" s="25"/>
      <c r="IB1000" s="25"/>
      <c r="IC1000" s="25"/>
      <c r="ID1000" s="25"/>
      <c r="IE1000" s="25"/>
      <c r="IF1000" s="25"/>
      <c r="IG1000" s="25"/>
      <c r="IH1000" s="25"/>
      <c r="II1000" s="25"/>
      <c r="IJ1000" s="25"/>
      <c r="IK1000" s="25"/>
      <c r="IL1000" s="25"/>
      <c r="IM1000" s="25"/>
      <c r="IN1000" s="25"/>
      <c r="IO1000" s="25"/>
      <c r="IP1000" s="25"/>
      <c r="IQ1000" s="25"/>
      <c r="IR1000" s="25"/>
      <c r="IS1000" s="25"/>
      <c r="IT1000" s="25"/>
      <c r="IU1000" s="25"/>
      <c r="IV1000" s="25"/>
      <c r="IW1000" s="25"/>
      <c r="IX1000" s="25"/>
      <c r="IY1000" s="25"/>
      <c r="IZ1000" s="25"/>
      <c r="JA1000" s="25"/>
      <c r="JB1000" s="25"/>
      <c r="JC1000" s="25"/>
      <c r="JD1000" s="25"/>
      <c r="JE1000" s="25"/>
      <c r="JF1000" s="25"/>
      <c r="JG1000" s="25"/>
      <c r="JH1000" s="25"/>
      <c r="JI1000" s="25"/>
      <c r="JJ1000" s="25"/>
      <c r="JK1000" s="25"/>
      <c r="JL1000" s="25"/>
      <c r="JM1000" s="25"/>
      <c r="JN1000" s="25"/>
      <c r="JO1000" s="25"/>
      <c r="JP1000" s="25"/>
      <c r="JQ1000" s="25"/>
      <c r="JR1000" s="25"/>
      <c r="JS1000" s="25"/>
      <c r="JT1000" s="25"/>
      <c r="JU1000" s="25"/>
      <c r="JV1000" s="25"/>
      <c r="JW1000" s="25"/>
      <c r="JX1000" s="25"/>
      <c r="JY1000" s="25"/>
      <c r="JZ1000" s="25"/>
      <c r="KA1000" s="25"/>
      <c r="KB1000" s="25"/>
      <c r="KC1000" s="25"/>
      <c r="KD1000" s="25"/>
      <c r="KE1000" s="25"/>
      <c r="KF1000" s="25"/>
      <c r="KG1000" s="25"/>
      <c r="KH1000" s="25"/>
      <c r="KI1000" s="25"/>
      <c r="KJ1000" s="25"/>
      <c r="KK1000" s="25"/>
      <c r="KL1000" s="25"/>
      <c r="KM1000" s="25"/>
      <c r="KN1000" s="25"/>
      <c r="KO1000" s="25"/>
      <c r="KP1000" s="25"/>
      <c r="KQ1000" s="25"/>
      <c r="KR1000" s="25"/>
      <c r="KS1000" s="25"/>
      <c r="KT1000" s="25"/>
      <c r="KU1000" s="25"/>
      <c r="KV1000" s="25"/>
      <c r="KW1000" s="25"/>
      <c r="KX1000" s="25"/>
      <c r="KY1000" s="25"/>
      <c r="KZ1000" s="25"/>
      <c r="LA1000" s="25"/>
      <c r="LB1000" s="25"/>
      <c r="LC1000" s="25"/>
      <c r="LD1000" s="25"/>
      <c r="LE1000" s="25"/>
      <c r="LF1000" s="25"/>
      <c r="LG1000" s="25"/>
      <c r="LH1000" s="25"/>
      <c r="LI1000" s="25"/>
      <c r="LJ1000" s="25"/>
      <c r="LK1000" s="25"/>
      <c r="LL1000" s="25"/>
      <c r="LM1000" s="25"/>
      <c r="LN1000" s="25"/>
      <c r="LO1000" s="25"/>
      <c r="LP1000" s="25"/>
      <c r="LQ1000" s="25"/>
      <c r="LR1000" s="25"/>
      <c r="LS1000" s="25"/>
      <c r="LT1000" s="25"/>
      <c r="LU1000" s="25"/>
      <c r="LV1000" s="25"/>
      <c r="LW1000" s="25"/>
      <c r="LX1000" s="25"/>
      <c r="LY1000" s="25"/>
      <c r="LZ1000" s="25"/>
      <c r="MA1000" s="25"/>
      <c r="MB1000" s="25"/>
      <c r="MC1000" s="25"/>
      <c r="MD1000" s="25"/>
      <c r="ME1000" s="25"/>
      <c r="MF1000" s="25"/>
      <c r="MG1000" s="25"/>
      <c r="MH1000" s="25"/>
      <c r="MI1000" s="25"/>
      <c r="MJ1000" s="25"/>
      <c r="MK1000" s="25"/>
      <c r="ML1000" s="25"/>
      <c r="MM1000" s="25"/>
      <c r="MN1000" s="25"/>
      <c r="MO1000" s="25"/>
      <c r="MP1000" s="25"/>
      <c r="MQ1000" s="25"/>
      <c r="MR1000" s="25"/>
      <c r="MS1000" s="25"/>
      <c r="MT1000" s="25"/>
      <c r="MU1000" s="25"/>
      <c r="MV1000" s="25"/>
      <c r="MW1000" s="25"/>
      <c r="MX1000" s="25"/>
      <c r="MY1000" s="25"/>
      <c r="MZ1000" s="25"/>
      <c r="NA1000" s="25"/>
      <c r="NB1000" s="25"/>
      <c r="NC1000" s="25"/>
      <c r="ND1000" s="25"/>
      <c r="NE1000" s="25"/>
      <c r="NF1000" s="25"/>
      <c r="NG1000" s="25"/>
      <c r="NH1000" s="25"/>
      <c r="NI1000" s="25"/>
      <c r="NJ1000" s="25"/>
      <c r="NK1000" s="25"/>
      <c r="NL1000" s="25"/>
      <c r="NM1000" s="25"/>
      <c r="NN1000" s="25"/>
      <c r="NO1000" s="25"/>
      <c r="NP1000" s="25"/>
      <c r="NQ1000" s="25"/>
      <c r="NR1000" s="25"/>
      <c r="NS1000" s="25"/>
      <c r="NT1000" s="25"/>
      <c r="NU1000" s="25"/>
      <c r="NV1000" s="25"/>
      <c r="NW1000" s="25"/>
      <c r="NX1000" s="25"/>
      <c r="NY1000" s="25"/>
      <c r="NZ1000" s="25"/>
      <c r="OA1000" s="25"/>
      <c r="OB1000" s="25"/>
      <c r="OC1000" s="25"/>
      <c r="OD1000" s="25"/>
      <c r="OE1000" s="25"/>
      <c r="OF1000" s="25"/>
      <c r="OG1000" s="25"/>
      <c r="OH1000" s="25"/>
      <c r="OI1000" s="25"/>
      <c r="OJ1000" s="25"/>
      <c r="OK1000" s="25"/>
      <c r="OL1000" s="25"/>
      <c r="OM1000" s="25"/>
      <c r="ON1000" s="25"/>
      <c r="OO1000" s="25"/>
      <c r="OP1000" s="25"/>
      <c r="OQ1000" s="25"/>
      <c r="OR1000" s="25"/>
      <c r="OS1000" s="25"/>
      <c r="OT1000" s="25"/>
      <c r="OU1000" s="25"/>
      <c r="OV1000" s="25"/>
      <c r="OW1000" s="25"/>
      <c r="OX1000" s="25"/>
      <c r="OY1000" s="25"/>
      <c r="OZ1000" s="25"/>
      <c r="PA1000" s="25"/>
      <c r="PB1000" s="25"/>
      <c r="PC1000" s="25"/>
      <c r="PD1000" s="25"/>
      <c r="PE1000" s="25"/>
    </row>
    <row r="1001" spans="1:421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  <c r="CG1001" s="25"/>
      <c r="CH1001" s="25"/>
      <c r="CI1001" s="25"/>
      <c r="CJ1001" s="25"/>
      <c r="CK1001" s="25"/>
      <c r="CL1001" s="25"/>
      <c r="CM1001" s="25"/>
      <c r="CN1001" s="25"/>
      <c r="CO1001" s="25"/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5"/>
      <c r="DA1001" s="25"/>
      <c r="DB1001" s="25"/>
      <c r="DC1001" s="25"/>
      <c r="DD1001" s="25"/>
      <c r="DE1001" s="25"/>
      <c r="DF1001" s="25"/>
      <c r="DG1001" s="25"/>
      <c r="DH1001" s="25"/>
      <c r="DI1001" s="25"/>
      <c r="DJ1001" s="25"/>
      <c r="DK1001" s="25"/>
      <c r="DL1001" s="25"/>
      <c r="DM1001" s="25"/>
      <c r="DN1001" s="25"/>
      <c r="DO1001" s="25"/>
      <c r="DP1001" s="25"/>
      <c r="DQ1001" s="25"/>
      <c r="DR1001" s="25"/>
      <c r="DS1001" s="25"/>
      <c r="DT1001" s="25"/>
      <c r="DU1001" s="25"/>
      <c r="DV1001" s="25"/>
      <c r="DW1001" s="25"/>
      <c r="DX1001" s="25"/>
      <c r="DY1001" s="25"/>
      <c r="DZ1001" s="25"/>
      <c r="EA1001" s="25"/>
      <c r="EB1001" s="25"/>
      <c r="EC1001" s="25"/>
      <c r="ED1001" s="25"/>
      <c r="EE1001" s="25"/>
      <c r="EF1001" s="25"/>
      <c r="EG1001" s="25"/>
      <c r="EH1001" s="25"/>
      <c r="EI1001" s="25"/>
      <c r="EJ1001" s="25"/>
      <c r="EK1001" s="25"/>
      <c r="EL1001" s="25"/>
      <c r="EM1001" s="25"/>
      <c r="EN1001" s="25"/>
      <c r="EO1001" s="25"/>
      <c r="EP1001" s="25"/>
      <c r="EQ1001" s="25"/>
      <c r="ER1001" s="25"/>
      <c r="ES1001" s="25"/>
      <c r="ET1001" s="25"/>
      <c r="EU1001" s="25"/>
      <c r="EV1001" s="25"/>
      <c r="EW1001" s="25"/>
      <c r="EX1001" s="25"/>
      <c r="EY1001" s="25"/>
      <c r="EZ1001" s="25"/>
      <c r="FA1001" s="25"/>
      <c r="FB1001" s="25"/>
      <c r="FC1001" s="25"/>
      <c r="FD1001" s="25"/>
      <c r="FE1001" s="25"/>
      <c r="FF1001" s="25"/>
      <c r="FG1001" s="25"/>
      <c r="FH1001" s="25"/>
      <c r="FI1001" s="25"/>
      <c r="FJ1001" s="25"/>
      <c r="FK1001" s="25"/>
      <c r="FL1001" s="25"/>
      <c r="FM1001" s="25"/>
      <c r="FN1001" s="25"/>
      <c r="FO1001" s="25"/>
      <c r="FP1001" s="25"/>
      <c r="FQ1001" s="25"/>
      <c r="FR1001" s="25"/>
      <c r="FS1001" s="25"/>
      <c r="FT1001" s="25"/>
      <c r="FU1001" s="25"/>
      <c r="FV1001" s="25"/>
      <c r="FW1001" s="25"/>
      <c r="FX1001" s="25"/>
      <c r="FY1001" s="25"/>
      <c r="FZ1001" s="25"/>
      <c r="GA1001" s="25"/>
      <c r="GB1001" s="25"/>
      <c r="GC1001" s="25"/>
      <c r="GD1001" s="25"/>
      <c r="GE1001" s="25"/>
      <c r="GF1001" s="25"/>
      <c r="GG1001" s="25"/>
      <c r="GH1001" s="25"/>
      <c r="GI1001" s="25"/>
      <c r="GJ1001" s="25"/>
      <c r="GK1001" s="25"/>
      <c r="GL1001" s="25"/>
      <c r="GM1001" s="25"/>
      <c r="GN1001" s="25"/>
      <c r="GO1001" s="25"/>
      <c r="GP1001" s="25"/>
      <c r="GQ1001" s="25"/>
      <c r="GR1001" s="25"/>
      <c r="GS1001" s="25"/>
      <c r="GT1001" s="25"/>
      <c r="GU1001" s="25"/>
      <c r="GV1001" s="25"/>
      <c r="GW1001" s="25"/>
      <c r="GX1001" s="25"/>
      <c r="GY1001" s="25"/>
      <c r="GZ1001" s="25"/>
      <c r="HA1001" s="25"/>
      <c r="HB1001" s="25"/>
      <c r="HC1001" s="25"/>
      <c r="HD1001" s="25"/>
      <c r="HE1001" s="25"/>
      <c r="HF1001" s="25"/>
      <c r="HG1001" s="25"/>
      <c r="HH1001" s="25"/>
      <c r="HI1001" s="25"/>
      <c r="HJ1001" s="25"/>
      <c r="HK1001" s="25"/>
      <c r="HL1001" s="25"/>
      <c r="HM1001" s="25"/>
      <c r="HN1001" s="25"/>
      <c r="HO1001" s="25"/>
      <c r="HP1001" s="25"/>
      <c r="HQ1001" s="25"/>
      <c r="HR1001" s="25"/>
      <c r="HS1001" s="25"/>
      <c r="HT1001" s="25"/>
      <c r="HU1001" s="25"/>
      <c r="HV1001" s="25"/>
      <c r="HW1001" s="25"/>
      <c r="HX1001" s="25"/>
      <c r="HY1001" s="25"/>
      <c r="HZ1001" s="25"/>
      <c r="IA1001" s="25"/>
      <c r="IB1001" s="25"/>
      <c r="IC1001" s="25"/>
      <c r="ID1001" s="25"/>
      <c r="IE1001" s="25"/>
      <c r="IF1001" s="25"/>
      <c r="IG1001" s="25"/>
      <c r="IH1001" s="25"/>
      <c r="II1001" s="25"/>
      <c r="IJ1001" s="25"/>
      <c r="IK1001" s="25"/>
      <c r="IL1001" s="25"/>
      <c r="IM1001" s="25"/>
      <c r="IN1001" s="25"/>
      <c r="IO1001" s="25"/>
      <c r="IP1001" s="25"/>
      <c r="IQ1001" s="25"/>
      <c r="IR1001" s="25"/>
      <c r="IS1001" s="25"/>
      <c r="IT1001" s="25"/>
      <c r="IU1001" s="25"/>
      <c r="IV1001" s="25"/>
      <c r="IW1001" s="25"/>
      <c r="IX1001" s="25"/>
      <c r="IY1001" s="25"/>
      <c r="IZ1001" s="25"/>
      <c r="JA1001" s="25"/>
      <c r="JB1001" s="25"/>
      <c r="JC1001" s="25"/>
      <c r="JD1001" s="25"/>
      <c r="JE1001" s="25"/>
      <c r="JF1001" s="25"/>
      <c r="JG1001" s="25"/>
      <c r="JH1001" s="25"/>
      <c r="JI1001" s="25"/>
      <c r="JJ1001" s="25"/>
      <c r="JK1001" s="25"/>
      <c r="JL1001" s="25"/>
      <c r="JM1001" s="25"/>
      <c r="JN1001" s="25"/>
      <c r="JO1001" s="25"/>
      <c r="JP1001" s="25"/>
      <c r="JQ1001" s="25"/>
      <c r="JR1001" s="25"/>
      <c r="JS1001" s="25"/>
      <c r="JT1001" s="25"/>
      <c r="JU1001" s="25"/>
      <c r="JV1001" s="25"/>
      <c r="JW1001" s="25"/>
      <c r="JX1001" s="25"/>
      <c r="JY1001" s="25"/>
      <c r="JZ1001" s="25"/>
      <c r="KA1001" s="25"/>
      <c r="KB1001" s="25"/>
      <c r="KC1001" s="25"/>
      <c r="KD1001" s="25"/>
      <c r="KE1001" s="25"/>
      <c r="KF1001" s="25"/>
      <c r="KG1001" s="25"/>
      <c r="KH1001" s="25"/>
      <c r="KI1001" s="25"/>
      <c r="KJ1001" s="25"/>
      <c r="KK1001" s="25"/>
      <c r="KL1001" s="25"/>
      <c r="KM1001" s="25"/>
      <c r="KN1001" s="25"/>
      <c r="KO1001" s="25"/>
      <c r="KP1001" s="25"/>
      <c r="KQ1001" s="25"/>
      <c r="KR1001" s="25"/>
      <c r="KS1001" s="25"/>
      <c r="KT1001" s="25"/>
      <c r="KU1001" s="25"/>
      <c r="KV1001" s="25"/>
      <c r="KW1001" s="25"/>
      <c r="KX1001" s="25"/>
      <c r="KY1001" s="25"/>
      <c r="KZ1001" s="25"/>
      <c r="LA1001" s="25"/>
      <c r="LB1001" s="25"/>
      <c r="LC1001" s="25"/>
      <c r="LD1001" s="25"/>
      <c r="LE1001" s="25"/>
      <c r="LF1001" s="25"/>
      <c r="LG1001" s="25"/>
      <c r="LH1001" s="25"/>
      <c r="LI1001" s="25"/>
      <c r="LJ1001" s="25"/>
      <c r="LK1001" s="25"/>
      <c r="LL1001" s="25"/>
      <c r="LM1001" s="25"/>
      <c r="LN1001" s="25"/>
      <c r="LO1001" s="25"/>
      <c r="LP1001" s="25"/>
      <c r="LQ1001" s="25"/>
      <c r="LR1001" s="25"/>
      <c r="LS1001" s="25"/>
      <c r="LT1001" s="25"/>
      <c r="LU1001" s="25"/>
      <c r="LV1001" s="25"/>
      <c r="LW1001" s="25"/>
      <c r="LX1001" s="25"/>
      <c r="LY1001" s="25"/>
      <c r="LZ1001" s="25"/>
      <c r="MA1001" s="25"/>
      <c r="MB1001" s="25"/>
      <c r="MC1001" s="25"/>
      <c r="MD1001" s="25"/>
      <c r="ME1001" s="25"/>
      <c r="MF1001" s="25"/>
      <c r="MG1001" s="25"/>
      <c r="MH1001" s="25"/>
      <c r="MI1001" s="25"/>
      <c r="MJ1001" s="25"/>
      <c r="MK1001" s="25"/>
      <c r="ML1001" s="25"/>
      <c r="MM1001" s="25"/>
      <c r="MN1001" s="25"/>
      <c r="MO1001" s="25"/>
      <c r="MP1001" s="25"/>
      <c r="MQ1001" s="25"/>
      <c r="MR1001" s="25"/>
      <c r="MS1001" s="25"/>
      <c r="MT1001" s="25"/>
      <c r="MU1001" s="25"/>
      <c r="MV1001" s="25"/>
      <c r="MW1001" s="25"/>
      <c r="MX1001" s="25"/>
      <c r="MY1001" s="25"/>
      <c r="MZ1001" s="25"/>
      <c r="NA1001" s="25"/>
      <c r="NB1001" s="25"/>
      <c r="NC1001" s="25"/>
      <c r="ND1001" s="25"/>
      <c r="NE1001" s="25"/>
      <c r="NF1001" s="25"/>
      <c r="NG1001" s="25"/>
      <c r="NH1001" s="25"/>
      <c r="NI1001" s="25"/>
      <c r="NJ1001" s="25"/>
      <c r="NK1001" s="25"/>
      <c r="NL1001" s="25"/>
      <c r="NM1001" s="25"/>
      <c r="NN1001" s="25"/>
      <c r="NO1001" s="25"/>
      <c r="NP1001" s="25"/>
      <c r="NQ1001" s="25"/>
      <c r="NR1001" s="25"/>
      <c r="NS1001" s="25"/>
      <c r="NT1001" s="25"/>
      <c r="NU1001" s="25"/>
      <c r="NV1001" s="25"/>
      <c r="NW1001" s="25"/>
      <c r="NX1001" s="25"/>
      <c r="NY1001" s="25"/>
      <c r="NZ1001" s="25"/>
      <c r="OA1001" s="25"/>
      <c r="OB1001" s="25"/>
      <c r="OC1001" s="25"/>
      <c r="OD1001" s="25"/>
      <c r="OE1001" s="25"/>
      <c r="OF1001" s="25"/>
      <c r="OG1001" s="25"/>
      <c r="OH1001" s="25"/>
      <c r="OI1001" s="25"/>
      <c r="OJ1001" s="25"/>
      <c r="OK1001" s="25"/>
      <c r="OL1001" s="25"/>
      <c r="OM1001" s="25"/>
      <c r="ON1001" s="25"/>
      <c r="OO1001" s="25"/>
      <c r="OP1001" s="25"/>
      <c r="OQ1001" s="25"/>
      <c r="OR1001" s="25"/>
      <c r="OS1001" s="25"/>
      <c r="OT1001" s="25"/>
      <c r="OU1001" s="25"/>
      <c r="OV1001" s="25"/>
      <c r="OW1001" s="25"/>
      <c r="OX1001" s="25"/>
      <c r="OY1001" s="25"/>
      <c r="OZ1001" s="25"/>
      <c r="PA1001" s="25"/>
      <c r="PB1001" s="25"/>
      <c r="PC1001" s="25"/>
      <c r="PD1001" s="25"/>
      <c r="PE1001" s="25"/>
    </row>
    <row r="1002" spans="1:421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  <c r="CI1002" s="25"/>
      <c r="CJ1002" s="25"/>
      <c r="CK1002" s="25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  <c r="DH1002" s="25"/>
      <c r="DI1002" s="25"/>
      <c r="DJ1002" s="25"/>
      <c r="DK1002" s="25"/>
      <c r="DL1002" s="25"/>
      <c r="DM1002" s="25"/>
      <c r="DN1002" s="25"/>
      <c r="DO1002" s="25"/>
      <c r="DP1002" s="25"/>
      <c r="DQ1002" s="25"/>
      <c r="DR1002" s="25"/>
      <c r="DS1002" s="25"/>
      <c r="DT1002" s="25"/>
      <c r="DU1002" s="25"/>
      <c r="DV1002" s="25"/>
      <c r="DW1002" s="25"/>
      <c r="DX1002" s="25"/>
      <c r="DY1002" s="25"/>
      <c r="DZ1002" s="25"/>
      <c r="EA1002" s="25"/>
      <c r="EB1002" s="25"/>
      <c r="EC1002" s="25"/>
      <c r="ED1002" s="25"/>
      <c r="EE1002" s="25"/>
      <c r="EF1002" s="25"/>
      <c r="EG1002" s="25"/>
      <c r="EH1002" s="25"/>
      <c r="EI1002" s="25"/>
      <c r="EJ1002" s="25"/>
      <c r="EK1002" s="25"/>
      <c r="EL1002" s="25"/>
      <c r="EM1002" s="25"/>
      <c r="EN1002" s="25"/>
      <c r="EO1002" s="25"/>
      <c r="EP1002" s="25"/>
      <c r="EQ1002" s="25"/>
      <c r="ER1002" s="25"/>
      <c r="ES1002" s="25"/>
      <c r="ET1002" s="25"/>
      <c r="EU1002" s="25"/>
      <c r="EV1002" s="25"/>
      <c r="EW1002" s="25"/>
      <c r="EX1002" s="25"/>
      <c r="EY1002" s="25"/>
      <c r="EZ1002" s="25"/>
      <c r="FA1002" s="25"/>
      <c r="FB1002" s="25"/>
      <c r="FC1002" s="25"/>
      <c r="FD1002" s="25"/>
      <c r="FE1002" s="25"/>
      <c r="FF1002" s="25"/>
      <c r="FG1002" s="25"/>
      <c r="FH1002" s="25"/>
      <c r="FI1002" s="25"/>
      <c r="FJ1002" s="25"/>
      <c r="FK1002" s="25"/>
      <c r="FL1002" s="25"/>
      <c r="FM1002" s="25"/>
      <c r="FN1002" s="25"/>
      <c r="FO1002" s="25"/>
      <c r="FP1002" s="25"/>
      <c r="FQ1002" s="25"/>
      <c r="FR1002" s="25"/>
      <c r="FS1002" s="25"/>
      <c r="FT1002" s="25"/>
      <c r="FU1002" s="25"/>
      <c r="FV1002" s="25"/>
      <c r="FW1002" s="25"/>
      <c r="FX1002" s="25"/>
      <c r="FY1002" s="25"/>
      <c r="FZ1002" s="25"/>
      <c r="GA1002" s="25"/>
      <c r="GB1002" s="25"/>
      <c r="GC1002" s="25"/>
      <c r="GD1002" s="25"/>
      <c r="GE1002" s="25"/>
      <c r="GF1002" s="25"/>
      <c r="GG1002" s="25"/>
      <c r="GH1002" s="25"/>
      <c r="GI1002" s="25"/>
      <c r="GJ1002" s="25"/>
      <c r="GK1002" s="25"/>
      <c r="GL1002" s="25"/>
      <c r="GM1002" s="25"/>
      <c r="GN1002" s="25"/>
      <c r="GO1002" s="25"/>
      <c r="GP1002" s="25"/>
      <c r="GQ1002" s="25"/>
      <c r="GR1002" s="25"/>
      <c r="GS1002" s="25"/>
      <c r="GT1002" s="25"/>
      <c r="GU1002" s="25"/>
      <c r="GV1002" s="25"/>
      <c r="GW1002" s="25"/>
      <c r="GX1002" s="25"/>
      <c r="GY1002" s="25"/>
      <c r="GZ1002" s="25"/>
      <c r="HA1002" s="25"/>
      <c r="HB1002" s="25"/>
      <c r="HC1002" s="25"/>
      <c r="HD1002" s="25"/>
      <c r="HE1002" s="25"/>
      <c r="HF1002" s="25"/>
      <c r="HG1002" s="25"/>
      <c r="HH1002" s="25"/>
      <c r="HI1002" s="25"/>
      <c r="HJ1002" s="25"/>
      <c r="HK1002" s="25"/>
      <c r="HL1002" s="25"/>
      <c r="HM1002" s="25"/>
      <c r="HN1002" s="25"/>
      <c r="HO1002" s="25"/>
      <c r="HP1002" s="25"/>
      <c r="HQ1002" s="25"/>
      <c r="HR1002" s="25"/>
      <c r="HS1002" s="25"/>
      <c r="HT1002" s="25"/>
      <c r="HU1002" s="25"/>
      <c r="HV1002" s="25"/>
      <c r="HW1002" s="25"/>
      <c r="HX1002" s="25"/>
      <c r="HY1002" s="25"/>
      <c r="HZ1002" s="25"/>
      <c r="IA1002" s="25"/>
      <c r="IB1002" s="25"/>
      <c r="IC1002" s="25"/>
      <c r="ID1002" s="25"/>
      <c r="IE1002" s="25"/>
      <c r="IF1002" s="25"/>
      <c r="IG1002" s="25"/>
      <c r="IH1002" s="25"/>
      <c r="II1002" s="25"/>
      <c r="IJ1002" s="25"/>
      <c r="IK1002" s="25"/>
      <c r="IL1002" s="25"/>
      <c r="IM1002" s="25"/>
      <c r="IN1002" s="25"/>
      <c r="IO1002" s="25"/>
      <c r="IP1002" s="25"/>
      <c r="IQ1002" s="25"/>
      <c r="IR1002" s="25"/>
      <c r="IS1002" s="25"/>
      <c r="IT1002" s="25"/>
      <c r="IU1002" s="25"/>
      <c r="IV1002" s="25"/>
      <c r="IW1002" s="25"/>
      <c r="IX1002" s="25"/>
      <c r="IY1002" s="25"/>
      <c r="IZ1002" s="25"/>
      <c r="JA1002" s="25"/>
      <c r="JB1002" s="25"/>
      <c r="JC1002" s="25"/>
      <c r="JD1002" s="25"/>
      <c r="JE1002" s="25"/>
      <c r="JF1002" s="25"/>
      <c r="JG1002" s="25"/>
      <c r="JH1002" s="25"/>
      <c r="JI1002" s="25"/>
      <c r="JJ1002" s="25"/>
      <c r="JK1002" s="25"/>
      <c r="JL1002" s="25"/>
      <c r="JM1002" s="25"/>
      <c r="JN1002" s="25"/>
      <c r="JO1002" s="25"/>
      <c r="JP1002" s="25"/>
      <c r="JQ1002" s="25"/>
      <c r="JR1002" s="25"/>
      <c r="JS1002" s="25"/>
      <c r="JT1002" s="25"/>
      <c r="JU1002" s="25"/>
      <c r="JV1002" s="25"/>
      <c r="JW1002" s="25"/>
      <c r="JX1002" s="25"/>
      <c r="JY1002" s="25"/>
      <c r="JZ1002" s="25"/>
      <c r="KA1002" s="25"/>
      <c r="KB1002" s="25"/>
      <c r="KC1002" s="25"/>
      <c r="KD1002" s="25"/>
      <c r="KE1002" s="25"/>
      <c r="KF1002" s="25"/>
      <c r="KG1002" s="25"/>
      <c r="KH1002" s="25"/>
      <c r="KI1002" s="25"/>
      <c r="KJ1002" s="25"/>
      <c r="KK1002" s="25"/>
      <c r="KL1002" s="25"/>
      <c r="KM1002" s="25"/>
      <c r="KN1002" s="25"/>
      <c r="KO1002" s="25"/>
      <c r="KP1002" s="25"/>
      <c r="KQ1002" s="25"/>
      <c r="KR1002" s="25"/>
      <c r="KS1002" s="25"/>
      <c r="KT1002" s="25"/>
      <c r="KU1002" s="25"/>
      <c r="KV1002" s="25"/>
      <c r="KW1002" s="25"/>
      <c r="KX1002" s="25"/>
      <c r="KY1002" s="25"/>
      <c r="KZ1002" s="25"/>
      <c r="LA1002" s="25"/>
      <c r="LB1002" s="25"/>
      <c r="LC1002" s="25"/>
      <c r="LD1002" s="25"/>
      <c r="LE1002" s="25"/>
      <c r="LF1002" s="25"/>
      <c r="LG1002" s="25"/>
      <c r="LH1002" s="25"/>
      <c r="LI1002" s="25"/>
      <c r="LJ1002" s="25"/>
      <c r="LK1002" s="25"/>
      <c r="LL1002" s="25"/>
      <c r="LM1002" s="25"/>
      <c r="LN1002" s="25"/>
      <c r="LO1002" s="25"/>
      <c r="LP1002" s="25"/>
      <c r="LQ1002" s="25"/>
      <c r="LR1002" s="25"/>
      <c r="LS1002" s="25"/>
      <c r="LT1002" s="25"/>
      <c r="LU1002" s="25"/>
      <c r="LV1002" s="25"/>
      <c r="LW1002" s="25"/>
      <c r="LX1002" s="25"/>
      <c r="LY1002" s="25"/>
      <c r="LZ1002" s="25"/>
      <c r="MA1002" s="25"/>
      <c r="MB1002" s="25"/>
      <c r="MC1002" s="25"/>
      <c r="MD1002" s="25"/>
      <c r="ME1002" s="25"/>
      <c r="MF1002" s="25"/>
      <c r="MG1002" s="25"/>
      <c r="MH1002" s="25"/>
      <c r="MI1002" s="25"/>
      <c r="MJ1002" s="25"/>
      <c r="MK1002" s="25"/>
      <c r="ML1002" s="25"/>
      <c r="MM1002" s="25"/>
      <c r="MN1002" s="25"/>
      <c r="MO1002" s="25"/>
      <c r="MP1002" s="25"/>
      <c r="MQ1002" s="25"/>
      <c r="MR1002" s="25"/>
      <c r="MS1002" s="25"/>
      <c r="MT1002" s="25"/>
      <c r="MU1002" s="25"/>
      <c r="MV1002" s="25"/>
      <c r="MW1002" s="25"/>
      <c r="MX1002" s="25"/>
      <c r="MY1002" s="25"/>
      <c r="MZ1002" s="25"/>
      <c r="NA1002" s="25"/>
      <c r="NB1002" s="25"/>
      <c r="NC1002" s="25"/>
      <c r="ND1002" s="25"/>
      <c r="NE1002" s="25"/>
      <c r="NF1002" s="25"/>
      <c r="NG1002" s="25"/>
      <c r="NH1002" s="25"/>
      <c r="NI1002" s="25"/>
      <c r="NJ1002" s="25"/>
      <c r="NK1002" s="25"/>
      <c r="NL1002" s="25"/>
      <c r="NM1002" s="25"/>
      <c r="NN1002" s="25"/>
      <c r="NO1002" s="25"/>
      <c r="NP1002" s="25"/>
      <c r="NQ1002" s="25"/>
      <c r="NR1002" s="25"/>
      <c r="NS1002" s="25"/>
      <c r="NT1002" s="25"/>
      <c r="NU1002" s="25"/>
      <c r="NV1002" s="25"/>
      <c r="NW1002" s="25"/>
      <c r="NX1002" s="25"/>
      <c r="NY1002" s="25"/>
      <c r="NZ1002" s="25"/>
      <c r="OA1002" s="25"/>
      <c r="OB1002" s="25"/>
      <c r="OC1002" s="25"/>
      <c r="OD1002" s="25"/>
      <c r="OE1002" s="25"/>
      <c r="OF1002" s="25"/>
      <c r="OG1002" s="25"/>
      <c r="OH1002" s="25"/>
      <c r="OI1002" s="25"/>
      <c r="OJ1002" s="25"/>
      <c r="OK1002" s="25"/>
      <c r="OL1002" s="25"/>
      <c r="OM1002" s="25"/>
      <c r="ON1002" s="25"/>
      <c r="OO1002" s="25"/>
      <c r="OP1002" s="25"/>
      <c r="OQ1002" s="25"/>
      <c r="OR1002" s="25"/>
      <c r="OS1002" s="25"/>
      <c r="OT1002" s="25"/>
      <c r="OU1002" s="25"/>
      <c r="OV1002" s="25"/>
      <c r="OW1002" s="25"/>
      <c r="OX1002" s="25"/>
      <c r="OY1002" s="25"/>
      <c r="OZ1002" s="25"/>
      <c r="PA1002" s="25"/>
      <c r="PB1002" s="25"/>
      <c r="PC1002" s="25"/>
      <c r="PD1002" s="25"/>
      <c r="PE1002" s="25"/>
    </row>
    <row r="1003" spans="1:421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  <c r="CG1003" s="25"/>
      <c r="CH1003" s="25"/>
      <c r="CI1003" s="25"/>
      <c r="CJ1003" s="25"/>
      <c r="CK1003" s="25"/>
      <c r="CL1003" s="25"/>
      <c r="CM1003" s="25"/>
      <c r="CN1003" s="25"/>
      <c r="CO1003" s="25"/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5"/>
      <c r="DA1003" s="25"/>
      <c r="DB1003" s="25"/>
      <c r="DC1003" s="25"/>
      <c r="DD1003" s="25"/>
      <c r="DE1003" s="25"/>
      <c r="DF1003" s="25"/>
      <c r="DG1003" s="25"/>
      <c r="DH1003" s="25"/>
      <c r="DI1003" s="25"/>
      <c r="DJ1003" s="25"/>
      <c r="DK1003" s="25"/>
      <c r="DL1003" s="25"/>
      <c r="DM1003" s="25"/>
      <c r="DN1003" s="25"/>
      <c r="DO1003" s="25"/>
      <c r="DP1003" s="25"/>
      <c r="DQ1003" s="25"/>
      <c r="DR1003" s="25"/>
      <c r="DS1003" s="25"/>
      <c r="DT1003" s="25"/>
      <c r="DU1003" s="25"/>
      <c r="DV1003" s="25"/>
      <c r="DW1003" s="25"/>
      <c r="DX1003" s="25"/>
      <c r="DY1003" s="25"/>
      <c r="DZ1003" s="25"/>
      <c r="EA1003" s="25"/>
      <c r="EB1003" s="25"/>
      <c r="EC1003" s="25"/>
      <c r="ED1003" s="25"/>
      <c r="EE1003" s="25"/>
      <c r="EF1003" s="25"/>
      <c r="EG1003" s="25"/>
      <c r="EH1003" s="25"/>
      <c r="EI1003" s="25"/>
      <c r="EJ1003" s="25"/>
      <c r="EK1003" s="25"/>
      <c r="EL1003" s="25"/>
      <c r="EM1003" s="25"/>
      <c r="EN1003" s="25"/>
      <c r="EO1003" s="25"/>
      <c r="EP1003" s="25"/>
      <c r="EQ1003" s="25"/>
      <c r="ER1003" s="25"/>
      <c r="ES1003" s="25"/>
      <c r="ET1003" s="25"/>
      <c r="EU1003" s="25"/>
      <c r="EV1003" s="25"/>
      <c r="EW1003" s="25"/>
      <c r="EX1003" s="25"/>
      <c r="EY1003" s="25"/>
      <c r="EZ1003" s="25"/>
      <c r="FA1003" s="25"/>
      <c r="FB1003" s="25"/>
      <c r="FC1003" s="25"/>
      <c r="FD1003" s="25"/>
      <c r="FE1003" s="25"/>
      <c r="FF1003" s="25"/>
      <c r="FG1003" s="25"/>
      <c r="FH1003" s="25"/>
      <c r="FI1003" s="25"/>
      <c r="FJ1003" s="25"/>
      <c r="FK1003" s="25"/>
      <c r="FL1003" s="25"/>
      <c r="FM1003" s="25"/>
      <c r="FN1003" s="25"/>
      <c r="FO1003" s="25"/>
      <c r="FP1003" s="25"/>
      <c r="FQ1003" s="25"/>
      <c r="FR1003" s="25"/>
      <c r="FS1003" s="25"/>
      <c r="FT1003" s="25"/>
      <c r="FU1003" s="25"/>
      <c r="FV1003" s="25"/>
      <c r="FW1003" s="25"/>
      <c r="FX1003" s="25"/>
      <c r="FY1003" s="25"/>
      <c r="FZ1003" s="25"/>
      <c r="GA1003" s="25"/>
      <c r="GB1003" s="25"/>
      <c r="GC1003" s="25"/>
      <c r="GD1003" s="25"/>
      <c r="GE1003" s="25"/>
      <c r="GF1003" s="25"/>
      <c r="GG1003" s="25"/>
      <c r="GH1003" s="25"/>
      <c r="GI1003" s="25"/>
      <c r="GJ1003" s="25"/>
      <c r="GK1003" s="25"/>
      <c r="GL1003" s="25"/>
      <c r="GM1003" s="25"/>
      <c r="GN1003" s="25"/>
      <c r="GO1003" s="25"/>
      <c r="GP1003" s="25"/>
      <c r="GQ1003" s="25"/>
      <c r="GR1003" s="25"/>
      <c r="GS1003" s="25"/>
      <c r="GT1003" s="25"/>
      <c r="GU1003" s="25"/>
      <c r="GV1003" s="25"/>
      <c r="GW1003" s="25"/>
      <c r="GX1003" s="25"/>
      <c r="GY1003" s="25"/>
      <c r="GZ1003" s="25"/>
      <c r="HA1003" s="25"/>
      <c r="HB1003" s="25"/>
      <c r="HC1003" s="25"/>
      <c r="HD1003" s="25"/>
      <c r="HE1003" s="25"/>
      <c r="HF1003" s="25"/>
      <c r="HG1003" s="25"/>
      <c r="HH1003" s="25"/>
      <c r="HI1003" s="25"/>
      <c r="HJ1003" s="25"/>
      <c r="HK1003" s="25"/>
      <c r="HL1003" s="25"/>
      <c r="HM1003" s="25"/>
      <c r="HN1003" s="25"/>
      <c r="HO1003" s="25"/>
      <c r="HP1003" s="25"/>
      <c r="HQ1003" s="25"/>
      <c r="HR1003" s="25"/>
      <c r="HS1003" s="25"/>
      <c r="HT1003" s="25"/>
      <c r="HU1003" s="25"/>
      <c r="HV1003" s="25"/>
      <c r="HW1003" s="25"/>
      <c r="HX1003" s="25"/>
      <c r="HY1003" s="25"/>
      <c r="HZ1003" s="25"/>
      <c r="IA1003" s="25"/>
      <c r="IB1003" s="25"/>
      <c r="IC1003" s="25"/>
      <c r="ID1003" s="25"/>
      <c r="IE1003" s="25"/>
      <c r="IF1003" s="25"/>
      <c r="IG1003" s="25"/>
      <c r="IH1003" s="25"/>
      <c r="II1003" s="25"/>
      <c r="IJ1003" s="25"/>
      <c r="IK1003" s="25"/>
      <c r="IL1003" s="25"/>
      <c r="IM1003" s="25"/>
      <c r="IN1003" s="25"/>
      <c r="IO1003" s="25"/>
      <c r="IP1003" s="25"/>
      <c r="IQ1003" s="25"/>
      <c r="IR1003" s="25"/>
      <c r="IS1003" s="25"/>
      <c r="IT1003" s="25"/>
      <c r="IU1003" s="25"/>
      <c r="IV1003" s="25"/>
      <c r="IW1003" s="25"/>
      <c r="IX1003" s="25"/>
      <c r="IY1003" s="25"/>
      <c r="IZ1003" s="25"/>
      <c r="JA1003" s="25"/>
      <c r="JB1003" s="25"/>
      <c r="JC1003" s="25"/>
      <c r="JD1003" s="25"/>
      <c r="JE1003" s="25"/>
      <c r="JF1003" s="25"/>
      <c r="JG1003" s="25"/>
      <c r="JH1003" s="25"/>
      <c r="JI1003" s="25"/>
      <c r="JJ1003" s="25"/>
      <c r="JK1003" s="25"/>
      <c r="JL1003" s="25"/>
      <c r="JM1003" s="25"/>
      <c r="JN1003" s="25"/>
      <c r="JO1003" s="25"/>
      <c r="JP1003" s="25"/>
      <c r="JQ1003" s="25"/>
      <c r="JR1003" s="25"/>
      <c r="JS1003" s="25"/>
      <c r="JT1003" s="25"/>
      <c r="JU1003" s="25"/>
      <c r="JV1003" s="25"/>
      <c r="JW1003" s="25"/>
      <c r="JX1003" s="25"/>
      <c r="JY1003" s="25"/>
      <c r="JZ1003" s="25"/>
      <c r="KA1003" s="25"/>
      <c r="KB1003" s="25"/>
      <c r="KC1003" s="25"/>
      <c r="KD1003" s="25"/>
      <c r="KE1003" s="25"/>
      <c r="KF1003" s="25"/>
      <c r="KG1003" s="25"/>
      <c r="KH1003" s="25"/>
      <c r="KI1003" s="25"/>
      <c r="KJ1003" s="25"/>
      <c r="KK1003" s="25"/>
      <c r="KL1003" s="25"/>
      <c r="KM1003" s="25"/>
      <c r="KN1003" s="25"/>
      <c r="KO1003" s="25"/>
      <c r="KP1003" s="25"/>
      <c r="KQ1003" s="25"/>
      <c r="KR1003" s="25"/>
      <c r="KS1003" s="25"/>
      <c r="KT1003" s="25"/>
      <c r="KU1003" s="25"/>
      <c r="KV1003" s="25"/>
      <c r="KW1003" s="25"/>
      <c r="KX1003" s="25"/>
      <c r="KY1003" s="25"/>
      <c r="KZ1003" s="25"/>
      <c r="LA1003" s="25"/>
      <c r="LB1003" s="25"/>
      <c r="LC1003" s="25"/>
      <c r="LD1003" s="25"/>
      <c r="LE1003" s="25"/>
      <c r="LF1003" s="25"/>
      <c r="LG1003" s="25"/>
      <c r="LH1003" s="25"/>
      <c r="LI1003" s="25"/>
      <c r="LJ1003" s="25"/>
      <c r="LK1003" s="25"/>
      <c r="LL1003" s="25"/>
      <c r="LM1003" s="25"/>
      <c r="LN1003" s="25"/>
      <c r="LO1003" s="25"/>
      <c r="LP1003" s="25"/>
      <c r="LQ1003" s="25"/>
      <c r="LR1003" s="25"/>
      <c r="LS1003" s="25"/>
      <c r="LT1003" s="25"/>
      <c r="LU1003" s="25"/>
      <c r="LV1003" s="25"/>
      <c r="LW1003" s="25"/>
      <c r="LX1003" s="25"/>
      <c r="LY1003" s="25"/>
      <c r="LZ1003" s="25"/>
      <c r="MA1003" s="25"/>
      <c r="MB1003" s="25"/>
      <c r="MC1003" s="25"/>
      <c r="MD1003" s="25"/>
      <c r="ME1003" s="25"/>
      <c r="MF1003" s="25"/>
      <c r="MG1003" s="25"/>
      <c r="MH1003" s="25"/>
      <c r="MI1003" s="25"/>
      <c r="MJ1003" s="25"/>
      <c r="MK1003" s="25"/>
      <c r="ML1003" s="25"/>
      <c r="MM1003" s="25"/>
      <c r="MN1003" s="25"/>
      <c r="MO1003" s="25"/>
      <c r="MP1003" s="25"/>
      <c r="MQ1003" s="25"/>
      <c r="MR1003" s="25"/>
      <c r="MS1003" s="25"/>
      <c r="MT1003" s="25"/>
      <c r="MU1003" s="25"/>
      <c r="MV1003" s="25"/>
      <c r="MW1003" s="25"/>
      <c r="MX1003" s="25"/>
      <c r="MY1003" s="25"/>
      <c r="MZ1003" s="25"/>
      <c r="NA1003" s="25"/>
      <c r="NB1003" s="25"/>
      <c r="NC1003" s="25"/>
      <c r="ND1003" s="25"/>
      <c r="NE1003" s="25"/>
      <c r="NF1003" s="25"/>
      <c r="NG1003" s="25"/>
      <c r="NH1003" s="25"/>
      <c r="NI1003" s="25"/>
      <c r="NJ1003" s="25"/>
      <c r="NK1003" s="25"/>
      <c r="NL1003" s="25"/>
      <c r="NM1003" s="25"/>
      <c r="NN1003" s="25"/>
      <c r="NO1003" s="25"/>
      <c r="NP1003" s="25"/>
      <c r="NQ1003" s="25"/>
      <c r="NR1003" s="25"/>
      <c r="NS1003" s="25"/>
      <c r="NT1003" s="25"/>
      <c r="NU1003" s="25"/>
      <c r="NV1003" s="25"/>
      <c r="NW1003" s="25"/>
      <c r="NX1003" s="25"/>
      <c r="NY1003" s="25"/>
      <c r="NZ1003" s="25"/>
      <c r="OA1003" s="25"/>
      <c r="OB1003" s="25"/>
      <c r="OC1003" s="25"/>
      <c r="OD1003" s="25"/>
      <c r="OE1003" s="25"/>
      <c r="OF1003" s="25"/>
      <c r="OG1003" s="25"/>
      <c r="OH1003" s="25"/>
      <c r="OI1003" s="25"/>
      <c r="OJ1003" s="25"/>
      <c r="OK1003" s="25"/>
      <c r="OL1003" s="25"/>
      <c r="OM1003" s="25"/>
      <c r="ON1003" s="25"/>
      <c r="OO1003" s="25"/>
      <c r="OP1003" s="25"/>
      <c r="OQ1003" s="25"/>
      <c r="OR1003" s="25"/>
      <c r="OS1003" s="25"/>
      <c r="OT1003" s="25"/>
      <c r="OU1003" s="25"/>
      <c r="OV1003" s="25"/>
      <c r="OW1003" s="25"/>
      <c r="OX1003" s="25"/>
      <c r="OY1003" s="25"/>
      <c r="OZ1003" s="25"/>
      <c r="PA1003" s="25"/>
      <c r="PB1003" s="25"/>
      <c r="PC1003" s="25"/>
      <c r="PD1003" s="25"/>
      <c r="PE1003" s="25"/>
    </row>
    <row r="1004" spans="1:421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  <c r="CI1004" s="25"/>
      <c r="CJ1004" s="25"/>
      <c r="CK1004" s="25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  <c r="DH1004" s="25"/>
      <c r="DI1004" s="25"/>
      <c r="DJ1004" s="25"/>
      <c r="DK1004" s="25"/>
      <c r="DL1004" s="25"/>
      <c r="DM1004" s="25"/>
      <c r="DN1004" s="25"/>
      <c r="DO1004" s="25"/>
      <c r="DP1004" s="25"/>
      <c r="DQ1004" s="25"/>
      <c r="DR1004" s="25"/>
      <c r="DS1004" s="25"/>
      <c r="DT1004" s="25"/>
      <c r="DU1004" s="25"/>
      <c r="DV1004" s="25"/>
      <c r="DW1004" s="25"/>
      <c r="DX1004" s="25"/>
      <c r="DY1004" s="25"/>
      <c r="DZ1004" s="25"/>
      <c r="EA1004" s="25"/>
      <c r="EB1004" s="25"/>
      <c r="EC1004" s="25"/>
      <c r="ED1004" s="25"/>
      <c r="EE1004" s="25"/>
      <c r="EF1004" s="25"/>
      <c r="EG1004" s="25"/>
      <c r="EH1004" s="25"/>
      <c r="EI1004" s="25"/>
      <c r="EJ1004" s="25"/>
      <c r="EK1004" s="25"/>
      <c r="EL1004" s="25"/>
      <c r="EM1004" s="25"/>
      <c r="EN1004" s="25"/>
      <c r="EO1004" s="25"/>
      <c r="EP1004" s="25"/>
      <c r="EQ1004" s="25"/>
      <c r="ER1004" s="25"/>
      <c r="ES1004" s="25"/>
      <c r="ET1004" s="25"/>
      <c r="EU1004" s="25"/>
      <c r="EV1004" s="25"/>
      <c r="EW1004" s="25"/>
      <c r="EX1004" s="25"/>
      <c r="EY1004" s="25"/>
      <c r="EZ1004" s="25"/>
      <c r="FA1004" s="25"/>
      <c r="FB1004" s="25"/>
      <c r="FC1004" s="25"/>
      <c r="FD1004" s="25"/>
      <c r="FE1004" s="25"/>
      <c r="FF1004" s="25"/>
      <c r="FG1004" s="25"/>
      <c r="FH1004" s="25"/>
      <c r="FI1004" s="25"/>
      <c r="FJ1004" s="25"/>
      <c r="FK1004" s="25"/>
      <c r="FL1004" s="25"/>
      <c r="FM1004" s="25"/>
      <c r="FN1004" s="25"/>
      <c r="FO1004" s="25"/>
      <c r="FP1004" s="25"/>
      <c r="FQ1004" s="25"/>
      <c r="FR1004" s="25"/>
      <c r="FS1004" s="25"/>
      <c r="FT1004" s="25"/>
      <c r="FU1004" s="25"/>
      <c r="FV1004" s="25"/>
      <c r="FW1004" s="25"/>
      <c r="FX1004" s="25"/>
      <c r="FY1004" s="25"/>
      <c r="FZ1004" s="25"/>
      <c r="GA1004" s="25"/>
      <c r="GB1004" s="25"/>
      <c r="GC1004" s="25"/>
      <c r="GD1004" s="25"/>
      <c r="GE1004" s="25"/>
      <c r="GF1004" s="25"/>
      <c r="GG1004" s="25"/>
      <c r="GH1004" s="25"/>
      <c r="GI1004" s="25"/>
      <c r="GJ1004" s="25"/>
      <c r="GK1004" s="25"/>
      <c r="GL1004" s="25"/>
      <c r="GM1004" s="25"/>
      <c r="GN1004" s="25"/>
      <c r="GO1004" s="25"/>
      <c r="GP1004" s="25"/>
      <c r="GQ1004" s="25"/>
      <c r="GR1004" s="25"/>
      <c r="GS1004" s="25"/>
      <c r="GT1004" s="25"/>
      <c r="GU1004" s="25"/>
      <c r="GV1004" s="25"/>
      <c r="GW1004" s="25"/>
      <c r="GX1004" s="25"/>
      <c r="GY1004" s="25"/>
      <c r="GZ1004" s="25"/>
      <c r="HA1004" s="25"/>
      <c r="HB1004" s="25"/>
      <c r="HC1004" s="25"/>
      <c r="HD1004" s="25"/>
      <c r="HE1004" s="25"/>
      <c r="HF1004" s="25"/>
      <c r="HG1004" s="25"/>
      <c r="HH1004" s="25"/>
      <c r="HI1004" s="25"/>
      <c r="HJ1004" s="25"/>
      <c r="HK1004" s="25"/>
      <c r="HL1004" s="25"/>
      <c r="HM1004" s="25"/>
      <c r="HN1004" s="25"/>
      <c r="HO1004" s="25"/>
      <c r="HP1004" s="25"/>
      <c r="HQ1004" s="25"/>
      <c r="HR1004" s="25"/>
      <c r="HS1004" s="25"/>
      <c r="HT1004" s="25"/>
      <c r="HU1004" s="25"/>
      <c r="HV1004" s="25"/>
      <c r="HW1004" s="25"/>
      <c r="HX1004" s="25"/>
      <c r="HY1004" s="25"/>
      <c r="HZ1004" s="25"/>
      <c r="IA1004" s="25"/>
      <c r="IB1004" s="25"/>
      <c r="IC1004" s="25"/>
      <c r="ID1004" s="25"/>
      <c r="IE1004" s="25"/>
      <c r="IF1004" s="25"/>
      <c r="IG1004" s="25"/>
      <c r="IH1004" s="25"/>
      <c r="II1004" s="25"/>
      <c r="IJ1004" s="25"/>
      <c r="IK1004" s="25"/>
      <c r="IL1004" s="25"/>
      <c r="IM1004" s="25"/>
      <c r="IN1004" s="25"/>
      <c r="IO1004" s="25"/>
      <c r="IP1004" s="25"/>
      <c r="IQ1004" s="25"/>
      <c r="IR1004" s="25"/>
      <c r="IS1004" s="25"/>
      <c r="IT1004" s="25"/>
      <c r="IU1004" s="25"/>
      <c r="IV1004" s="25"/>
      <c r="IW1004" s="25"/>
      <c r="IX1004" s="25"/>
      <c r="IY1004" s="25"/>
      <c r="IZ1004" s="25"/>
      <c r="JA1004" s="25"/>
      <c r="JB1004" s="25"/>
      <c r="JC1004" s="25"/>
      <c r="JD1004" s="25"/>
      <c r="JE1004" s="25"/>
      <c r="JF1004" s="25"/>
      <c r="JG1004" s="25"/>
      <c r="JH1004" s="25"/>
      <c r="JI1004" s="25"/>
      <c r="JJ1004" s="25"/>
      <c r="JK1004" s="25"/>
      <c r="JL1004" s="25"/>
      <c r="JM1004" s="25"/>
      <c r="JN1004" s="25"/>
      <c r="JO1004" s="25"/>
      <c r="JP1004" s="25"/>
      <c r="JQ1004" s="25"/>
      <c r="JR1004" s="25"/>
      <c r="JS1004" s="25"/>
      <c r="JT1004" s="25"/>
      <c r="JU1004" s="25"/>
      <c r="JV1004" s="25"/>
      <c r="JW1004" s="25"/>
      <c r="JX1004" s="25"/>
      <c r="JY1004" s="25"/>
      <c r="JZ1004" s="25"/>
      <c r="KA1004" s="25"/>
      <c r="KB1004" s="25"/>
      <c r="KC1004" s="25"/>
      <c r="KD1004" s="25"/>
      <c r="KE1004" s="25"/>
      <c r="KF1004" s="25"/>
      <c r="KG1004" s="25"/>
      <c r="KH1004" s="25"/>
      <c r="KI1004" s="25"/>
      <c r="KJ1004" s="25"/>
      <c r="KK1004" s="25"/>
      <c r="KL1004" s="25"/>
      <c r="KM1004" s="25"/>
      <c r="KN1004" s="25"/>
      <c r="KO1004" s="25"/>
      <c r="KP1004" s="25"/>
      <c r="KQ1004" s="25"/>
      <c r="KR1004" s="25"/>
      <c r="KS1004" s="25"/>
      <c r="KT1004" s="25"/>
      <c r="KU1004" s="25"/>
      <c r="KV1004" s="25"/>
      <c r="KW1004" s="25"/>
      <c r="KX1004" s="25"/>
      <c r="KY1004" s="25"/>
      <c r="KZ1004" s="25"/>
      <c r="LA1004" s="25"/>
      <c r="LB1004" s="25"/>
      <c r="LC1004" s="25"/>
      <c r="LD1004" s="25"/>
      <c r="LE1004" s="25"/>
      <c r="LF1004" s="25"/>
      <c r="LG1004" s="25"/>
      <c r="LH1004" s="25"/>
      <c r="LI1004" s="25"/>
      <c r="LJ1004" s="25"/>
      <c r="LK1004" s="25"/>
      <c r="LL1004" s="25"/>
      <c r="LM1004" s="25"/>
      <c r="LN1004" s="25"/>
      <c r="LO1004" s="25"/>
      <c r="LP1004" s="25"/>
      <c r="LQ1004" s="25"/>
      <c r="LR1004" s="25"/>
      <c r="LS1004" s="25"/>
      <c r="LT1004" s="25"/>
      <c r="LU1004" s="25"/>
      <c r="LV1004" s="25"/>
      <c r="LW1004" s="25"/>
      <c r="LX1004" s="25"/>
      <c r="LY1004" s="25"/>
      <c r="LZ1004" s="25"/>
      <c r="MA1004" s="25"/>
      <c r="MB1004" s="25"/>
      <c r="MC1004" s="25"/>
      <c r="MD1004" s="25"/>
      <c r="ME1004" s="25"/>
      <c r="MF1004" s="25"/>
      <c r="MG1004" s="25"/>
      <c r="MH1004" s="25"/>
      <c r="MI1004" s="25"/>
      <c r="MJ1004" s="25"/>
      <c r="MK1004" s="25"/>
      <c r="ML1004" s="25"/>
      <c r="MM1004" s="25"/>
      <c r="MN1004" s="25"/>
      <c r="MO1004" s="25"/>
      <c r="MP1004" s="25"/>
      <c r="MQ1004" s="25"/>
      <c r="MR1004" s="25"/>
      <c r="MS1004" s="25"/>
      <c r="MT1004" s="25"/>
      <c r="MU1004" s="25"/>
      <c r="MV1004" s="25"/>
      <c r="MW1004" s="25"/>
      <c r="MX1004" s="25"/>
      <c r="MY1004" s="25"/>
      <c r="MZ1004" s="25"/>
      <c r="NA1004" s="25"/>
      <c r="NB1004" s="25"/>
      <c r="NC1004" s="25"/>
      <c r="ND1004" s="25"/>
      <c r="NE1004" s="25"/>
      <c r="NF1004" s="25"/>
      <c r="NG1004" s="25"/>
      <c r="NH1004" s="25"/>
      <c r="NI1004" s="25"/>
      <c r="NJ1004" s="25"/>
      <c r="NK1004" s="25"/>
      <c r="NL1004" s="25"/>
      <c r="NM1004" s="25"/>
      <c r="NN1004" s="25"/>
      <c r="NO1004" s="25"/>
      <c r="NP1004" s="25"/>
      <c r="NQ1004" s="25"/>
      <c r="NR1004" s="25"/>
      <c r="NS1004" s="25"/>
      <c r="NT1004" s="25"/>
      <c r="NU1004" s="25"/>
      <c r="NV1004" s="25"/>
      <c r="NW1004" s="25"/>
      <c r="NX1004" s="25"/>
      <c r="NY1004" s="25"/>
      <c r="NZ1004" s="25"/>
      <c r="OA1004" s="25"/>
      <c r="OB1004" s="25"/>
      <c r="OC1004" s="25"/>
      <c r="OD1004" s="25"/>
      <c r="OE1004" s="25"/>
      <c r="OF1004" s="25"/>
      <c r="OG1004" s="25"/>
      <c r="OH1004" s="25"/>
      <c r="OI1004" s="25"/>
      <c r="OJ1004" s="25"/>
      <c r="OK1004" s="25"/>
      <c r="OL1004" s="25"/>
      <c r="OM1004" s="25"/>
      <c r="ON1004" s="25"/>
      <c r="OO1004" s="25"/>
      <c r="OP1004" s="25"/>
      <c r="OQ1004" s="25"/>
      <c r="OR1004" s="25"/>
      <c r="OS1004" s="25"/>
      <c r="OT1004" s="25"/>
      <c r="OU1004" s="25"/>
      <c r="OV1004" s="25"/>
      <c r="OW1004" s="25"/>
      <c r="OX1004" s="25"/>
      <c r="OY1004" s="25"/>
      <c r="OZ1004" s="25"/>
      <c r="PA1004" s="25"/>
      <c r="PB1004" s="25"/>
      <c r="PC1004" s="25"/>
      <c r="PD1004" s="25"/>
      <c r="PE1004" s="25"/>
    </row>
    <row r="1005" spans="1:421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  <c r="CI1005" s="25"/>
      <c r="CJ1005" s="25"/>
      <c r="CK1005" s="25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  <c r="DH1005" s="25"/>
      <c r="DI1005" s="25"/>
      <c r="DJ1005" s="25"/>
      <c r="DK1005" s="25"/>
      <c r="DL1005" s="25"/>
      <c r="DM1005" s="25"/>
      <c r="DN1005" s="25"/>
      <c r="DO1005" s="25"/>
      <c r="DP1005" s="25"/>
      <c r="DQ1005" s="25"/>
      <c r="DR1005" s="25"/>
      <c r="DS1005" s="25"/>
      <c r="DT1005" s="25"/>
      <c r="DU1005" s="25"/>
      <c r="DV1005" s="25"/>
      <c r="DW1005" s="25"/>
      <c r="DX1005" s="25"/>
      <c r="DY1005" s="25"/>
      <c r="DZ1005" s="25"/>
      <c r="EA1005" s="25"/>
      <c r="EB1005" s="25"/>
      <c r="EC1005" s="25"/>
      <c r="ED1005" s="25"/>
      <c r="EE1005" s="25"/>
      <c r="EF1005" s="25"/>
      <c r="EG1005" s="25"/>
      <c r="EH1005" s="25"/>
      <c r="EI1005" s="25"/>
      <c r="EJ1005" s="25"/>
      <c r="EK1005" s="25"/>
      <c r="EL1005" s="25"/>
      <c r="EM1005" s="25"/>
      <c r="EN1005" s="25"/>
      <c r="EO1005" s="25"/>
      <c r="EP1005" s="25"/>
      <c r="EQ1005" s="25"/>
      <c r="ER1005" s="25"/>
      <c r="ES1005" s="25"/>
      <c r="ET1005" s="25"/>
      <c r="EU1005" s="25"/>
      <c r="EV1005" s="25"/>
      <c r="EW1005" s="25"/>
      <c r="EX1005" s="25"/>
      <c r="EY1005" s="25"/>
      <c r="EZ1005" s="25"/>
      <c r="FA1005" s="25"/>
      <c r="FB1005" s="25"/>
      <c r="FC1005" s="25"/>
      <c r="FD1005" s="25"/>
      <c r="FE1005" s="25"/>
      <c r="FF1005" s="25"/>
      <c r="FG1005" s="25"/>
      <c r="FH1005" s="25"/>
      <c r="FI1005" s="25"/>
      <c r="FJ1005" s="25"/>
      <c r="FK1005" s="25"/>
      <c r="FL1005" s="25"/>
      <c r="FM1005" s="25"/>
      <c r="FN1005" s="25"/>
      <c r="FO1005" s="25"/>
      <c r="FP1005" s="25"/>
      <c r="FQ1005" s="25"/>
      <c r="FR1005" s="25"/>
      <c r="FS1005" s="25"/>
      <c r="FT1005" s="25"/>
      <c r="FU1005" s="25"/>
      <c r="FV1005" s="25"/>
      <c r="FW1005" s="25"/>
      <c r="FX1005" s="25"/>
      <c r="FY1005" s="25"/>
      <c r="FZ1005" s="25"/>
      <c r="GA1005" s="25"/>
      <c r="GB1005" s="25"/>
      <c r="GC1005" s="25"/>
      <c r="GD1005" s="25"/>
      <c r="GE1005" s="25"/>
      <c r="GF1005" s="25"/>
      <c r="GG1005" s="25"/>
      <c r="GH1005" s="25"/>
      <c r="GI1005" s="25"/>
      <c r="GJ1005" s="25"/>
      <c r="GK1005" s="25"/>
      <c r="GL1005" s="25"/>
      <c r="GM1005" s="25"/>
      <c r="GN1005" s="25"/>
      <c r="GO1005" s="25"/>
      <c r="GP1005" s="25"/>
      <c r="GQ1005" s="25"/>
      <c r="GR1005" s="25"/>
      <c r="GS1005" s="25"/>
      <c r="GT1005" s="25"/>
      <c r="GU1005" s="25"/>
      <c r="GV1005" s="25"/>
      <c r="GW1005" s="25"/>
      <c r="GX1005" s="25"/>
      <c r="GY1005" s="25"/>
      <c r="GZ1005" s="25"/>
      <c r="HA1005" s="25"/>
      <c r="HB1005" s="25"/>
      <c r="HC1005" s="25"/>
      <c r="HD1005" s="25"/>
      <c r="HE1005" s="25"/>
      <c r="HF1005" s="25"/>
      <c r="HG1005" s="25"/>
      <c r="HH1005" s="25"/>
      <c r="HI1005" s="25"/>
      <c r="HJ1005" s="25"/>
      <c r="HK1005" s="25"/>
      <c r="HL1005" s="25"/>
      <c r="HM1005" s="25"/>
      <c r="HN1005" s="25"/>
      <c r="HO1005" s="25"/>
      <c r="HP1005" s="25"/>
      <c r="HQ1005" s="25"/>
      <c r="HR1005" s="25"/>
      <c r="HS1005" s="25"/>
      <c r="HT1005" s="25"/>
      <c r="HU1005" s="25"/>
      <c r="HV1005" s="25"/>
      <c r="HW1005" s="25"/>
      <c r="HX1005" s="25"/>
      <c r="HY1005" s="25"/>
      <c r="HZ1005" s="25"/>
      <c r="IA1005" s="25"/>
      <c r="IB1005" s="25"/>
      <c r="IC1005" s="25"/>
      <c r="ID1005" s="25"/>
      <c r="IE1005" s="25"/>
      <c r="IF1005" s="25"/>
      <c r="IG1005" s="25"/>
      <c r="IH1005" s="25"/>
      <c r="II1005" s="25"/>
      <c r="IJ1005" s="25"/>
      <c r="IK1005" s="25"/>
      <c r="IL1005" s="25"/>
      <c r="IM1005" s="25"/>
      <c r="IN1005" s="25"/>
      <c r="IO1005" s="25"/>
      <c r="IP1005" s="25"/>
      <c r="IQ1005" s="25"/>
      <c r="IR1005" s="25"/>
      <c r="IS1005" s="25"/>
      <c r="IT1005" s="25"/>
      <c r="IU1005" s="25"/>
      <c r="IV1005" s="25"/>
      <c r="IW1005" s="25"/>
      <c r="IX1005" s="25"/>
      <c r="IY1005" s="25"/>
      <c r="IZ1005" s="25"/>
      <c r="JA1005" s="25"/>
      <c r="JB1005" s="25"/>
      <c r="JC1005" s="25"/>
      <c r="JD1005" s="25"/>
      <c r="JE1005" s="25"/>
      <c r="JF1005" s="25"/>
      <c r="JG1005" s="25"/>
      <c r="JH1005" s="25"/>
      <c r="JI1005" s="25"/>
      <c r="JJ1005" s="25"/>
      <c r="JK1005" s="25"/>
      <c r="JL1005" s="25"/>
      <c r="JM1005" s="25"/>
      <c r="JN1005" s="25"/>
      <c r="JO1005" s="25"/>
      <c r="JP1005" s="25"/>
      <c r="JQ1005" s="25"/>
      <c r="JR1005" s="25"/>
      <c r="JS1005" s="25"/>
      <c r="JT1005" s="25"/>
      <c r="JU1005" s="25"/>
      <c r="JV1005" s="25"/>
      <c r="JW1005" s="25"/>
      <c r="JX1005" s="25"/>
      <c r="JY1005" s="25"/>
      <c r="JZ1005" s="25"/>
      <c r="KA1005" s="25"/>
      <c r="KB1005" s="25"/>
      <c r="KC1005" s="25"/>
      <c r="KD1005" s="25"/>
      <c r="KE1005" s="25"/>
      <c r="KF1005" s="25"/>
      <c r="KG1005" s="25"/>
      <c r="KH1005" s="25"/>
      <c r="KI1005" s="25"/>
      <c r="KJ1005" s="25"/>
      <c r="KK1005" s="25"/>
      <c r="KL1005" s="25"/>
      <c r="KM1005" s="25"/>
      <c r="KN1005" s="25"/>
      <c r="KO1005" s="25"/>
      <c r="KP1005" s="25"/>
      <c r="KQ1005" s="25"/>
      <c r="KR1005" s="25"/>
      <c r="KS1005" s="25"/>
      <c r="KT1005" s="25"/>
      <c r="KU1005" s="25"/>
      <c r="KV1005" s="25"/>
      <c r="KW1005" s="25"/>
      <c r="KX1005" s="25"/>
      <c r="KY1005" s="25"/>
      <c r="KZ1005" s="25"/>
      <c r="LA1005" s="25"/>
      <c r="LB1005" s="25"/>
      <c r="LC1005" s="25"/>
      <c r="LD1005" s="25"/>
      <c r="LE1005" s="25"/>
      <c r="LF1005" s="25"/>
      <c r="LG1005" s="25"/>
      <c r="LH1005" s="25"/>
      <c r="LI1005" s="25"/>
      <c r="LJ1005" s="25"/>
      <c r="LK1005" s="25"/>
      <c r="LL1005" s="25"/>
      <c r="LM1005" s="25"/>
      <c r="LN1005" s="25"/>
      <c r="LO1005" s="25"/>
      <c r="LP1005" s="25"/>
      <c r="LQ1005" s="25"/>
      <c r="LR1005" s="25"/>
      <c r="LS1005" s="25"/>
      <c r="LT1005" s="25"/>
      <c r="LU1005" s="25"/>
      <c r="LV1005" s="25"/>
      <c r="LW1005" s="25"/>
      <c r="LX1005" s="25"/>
      <c r="LY1005" s="25"/>
      <c r="LZ1005" s="25"/>
      <c r="MA1005" s="25"/>
      <c r="MB1005" s="25"/>
      <c r="MC1005" s="25"/>
      <c r="MD1005" s="25"/>
      <c r="ME1005" s="25"/>
      <c r="MF1005" s="25"/>
      <c r="MG1005" s="25"/>
      <c r="MH1005" s="25"/>
      <c r="MI1005" s="25"/>
      <c r="MJ1005" s="25"/>
      <c r="MK1005" s="25"/>
      <c r="ML1005" s="25"/>
      <c r="MM1005" s="25"/>
      <c r="MN1005" s="25"/>
      <c r="MO1005" s="25"/>
      <c r="MP1005" s="25"/>
      <c r="MQ1005" s="25"/>
      <c r="MR1005" s="25"/>
      <c r="MS1005" s="25"/>
      <c r="MT1005" s="25"/>
      <c r="MU1005" s="25"/>
      <c r="MV1005" s="25"/>
      <c r="MW1005" s="25"/>
      <c r="MX1005" s="25"/>
      <c r="MY1005" s="25"/>
      <c r="MZ1005" s="25"/>
      <c r="NA1005" s="25"/>
      <c r="NB1005" s="25"/>
      <c r="NC1005" s="25"/>
      <c r="ND1005" s="25"/>
      <c r="NE1005" s="25"/>
      <c r="NF1005" s="25"/>
      <c r="NG1005" s="25"/>
      <c r="NH1005" s="25"/>
      <c r="NI1005" s="25"/>
      <c r="NJ1005" s="25"/>
      <c r="NK1005" s="25"/>
      <c r="NL1005" s="25"/>
      <c r="NM1005" s="25"/>
      <c r="NN1005" s="25"/>
      <c r="NO1005" s="25"/>
      <c r="NP1005" s="25"/>
      <c r="NQ1005" s="25"/>
      <c r="NR1005" s="25"/>
      <c r="NS1005" s="25"/>
      <c r="NT1005" s="25"/>
      <c r="NU1005" s="25"/>
      <c r="NV1005" s="25"/>
      <c r="NW1005" s="25"/>
      <c r="NX1005" s="25"/>
      <c r="NY1005" s="25"/>
      <c r="NZ1005" s="25"/>
      <c r="OA1005" s="25"/>
      <c r="OB1005" s="25"/>
      <c r="OC1005" s="25"/>
      <c r="OD1005" s="25"/>
      <c r="OE1005" s="25"/>
      <c r="OF1005" s="25"/>
      <c r="OG1005" s="25"/>
      <c r="OH1005" s="25"/>
      <c r="OI1005" s="25"/>
      <c r="OJ1005" s="25"/>
      <c r="OK1005" s="25"/>
      <c r="OL1005" s="25"/>
      <c r="OM1005" s="25"/>
      <c r="ON1005" s="25"/>
      <c r="OO1005" s="25"/>
      <c r="OP1005" s="25"/>
      <c r="OQ1005" s="25"/>
      <c r="OR1005" s="25"/>
      <c r="OS1005" s="25"/>
      <c r="OT1005" s="25"/>
      <c r="OU1005" s="25"/>
      <c r="OV1005" s="25"/>
      <c r="OW1005" s="25"/>
      <c r="OX1005" s="25"/>
      <c r="OY1005" s="25"/>
      <c r="OZ1005" s="25"/>
      <c r="PA1005" s="25"/>
      <c r="PB1005" s="25"/>
      <c r="PC1005" s="25"/>
      <c r="PD1005" s="25"/>
      <c r="PE1005" s="25"/>
    </row>
    <row r="1006" spans="1:421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  <c r="DV1006" s="25"/>
      <c r="DW1006" s="25"/>
      <c r="DX1006" s="25"/>
      <c r="DY1006" s="25"/>
      <c r="DZ1006" s="25"/>
      <c r="EA1006" s="25"/>
      <c r="EB1006" s="25"/>
      <c r="EC1006" s="25"/>
      <c r="ED1006" s="25"/>
      <c r="EE1006" s="25"/>
      <c r="EF1006" s="25"/>
      <c r="EG1006" s="25"/>
      <c r="EH1006" s="25"/>
      <c r="EI1006" s="25"/>
      <c r="EJ1006" s="25"/>
      <c r="EK1006" s="25"/>
      <c r="EL1006" s="25"/>
      <c r="EM1006" s="25"/>
      <c r="EN1006" s="25"/>
      <c r="EO1006" s="25"/>
      <c r="EP1006" s="25"/>
      <c r="EQ1006" s="25"/>
      <c r="ER1006" s="25"/>
      <c r="ES1006" s="25"/>
      <c r="ET1006" s="25"/>
      <c r="EU1006" s="25"/>
      <c r="EV1006" s="25"/>
      <c r="EW1006" s="25"/>
      <c r="EX1006" s="25"/>
      <c r="EY1006" s="25"/>
      <c r="EZ1006" s="25"/>
      <c r="FA1006" s="25"/>
      <c r="FB1006" s="25"/>
      <c r="FC1006" s="25"/>
      <c r="FD1006" s="25"/>
      <c r="FE1006" s="25"/>
      <c r="FF1006" s="25"/>
      <c r="FG1006" s="25"/>
      <c r="FH1006" s="25"/>
      <c r="FI1006" s="25"/>
      <c r="FJ1006" s="25"/>
      <c r="FK1006" s="25"/>
      <c r="FL1006" s="25"/>
      <c r="FM1006" s="25"/>
      <c r="FN1006" s="25"/>
      <c r="FO1006" s="25"/>
      <c r="FP1006" s="25"/>
      <c r="FQ1006" s="25"/>
      <c r="FR1006" s="25"/>
      <c r="FS1006" s="25"/>
      <c r="FT1006" s="25"/>
      <c r="FU1006" s="25"/>
      <c r="FV1006" s="25"/>
      <c r="FW1006" s="25"/>
      <c r="FX1006" s="25"/>
      <c r="FY1006" s="25"/>
      <c r="FZ1006" s="25"/>
      <c r="GA1006" s="25"/>
      <c r="GB1006" s="25"/>
      <c r="GC1006" s="25"/>
      <c r="GD1006" s="25"/>
      <c r="GE1006" s="25"/>
      <c r="GF1006" s="25"/>
      <c r="GG1006" s="25"/>
      <c r="GH1006" s="25"/>
      <c r="GI1006" s="25"/>
      <c r="GJ1006" s="25"/>
      <c r="GK1006" s="25"/>
      <c r="GL1006" s="25"/>
      <c r="GM1006" s="25"/>
      <c r="GN1006" s="25"/>
      <c r="GO1006" s="25"/>
      <c r="GP1006" s="25"/>
      <c r="GQ1006" s="25"/>
      <c r="GR1006" s="25"/>
      <c r="GS1006" s="25"/>
      <c r="GT1006" s="25"/>
      <c r="GU1006" s="25"/>
      <c r="GV1006" s="25"/>
      <c r="GW1006" s="25"/>
      <c r="GX1006" s="25"/>
      <c r="GY1006" s="25"/>
      <c r="GZ1006" s="25"/>
      <c r="HA1006" s="25"/>
      <c r="HB1006" s="25"/>
      <c r="HC1006" s="25"/>
      <c r="HD1006" s="25"/>
      <c r="HE1006" s="25"/>
      <c r="HF1006" s="25"/>
      <c r="HG1006" s="25"/>
      <c r="HH1006" s="25"/>
      <c r="HI1006" s="25"/>
      <c r="HJ1006" s="25"/>
      <c r="HK1006" s="25"/>
      <c r="HL1006" s="25"/>
      <c r="HM1006" s="25"/>
      <c r="HN1006" s="25"/>
      <c r="HO1006" s="25"/>
      <c r="HP1006" s="25"/>
      <c r="HQ1006" s="25"/>
      <c r="HR1006" s="25"/>
      <c r="HS1006" s="25"/>
      <c r="HT1006" s="25"/>
      <c r="HU1006" s="25"/>
      <c r="HV1006" s="25"/>
      <c r="HW1006" s="25"/>
      <c r="HX1006" s="25"/>
      <c r="HY1006" s="25"/>
      <c r="HZ1006" s="25"/>
      <c r="IA1006" s="25"/>
      <c r="IB1006" s="25"/>
      <c r="IC1006" s="25"/>
      <c r="ID1006" s="25"/>
      <c r="IE1006" s="25"/>
      <c r="IF1006" s="25"/>
      <c r="IG1006" s="25"/>
      <c r="IH1006" s="25"/>
      <c r="II1006" s="25"/>
      <c r="IJ1006" s="25"/>
      <c r="IK1006" s="25"/>
      <c r="IL1006" s="25"/>
      <c r="IM1006" s="25"/>
      <c r="IN1006" s="25"/>
      <c r="IO1006" s="25"/>
      <c r="IP1006" s="25"/>
      <c r="IQ1006" s="25"/>
      <c r="IR1006" s="25"/>
      <c r="IS1006" s="25"/>
      <c r="IT1006" s="25"/>
      <c r="IU1006" s="25"/>
      <c r="IV1006" s="25"/>
      <c r="IW1006" s="25"/>
      <c r="IX1006" s="25"/>
      <c r="IY1006" s="25"/>
      <c r="IZ1006" s="25"/>
      <c r="JA1006" s="25"/>
      <c r="JB1006" s="25"/>
      <c r="JC1006" s="25"/>
      <c r="JD1006" s="25"/>
      <c r="JE1006" s="25"/>
      <c r="JF1006" s="25"/>
      <c r="JG1006" s="25"/>
      <c r="JH1006" s="25"/>
      <c r="JI1006" s="25"/>
      <c r="JJ1006" s="25"/>
      <c r="JK1006" s="25"/>
      <c r="JL1006" s="25"/>
      <c r="JM1006" s="25"/>
      <c r="JN1006" s="25"/>
      <c r="JO1006" s="25"/>
      <c r="JP1006" s="25"/>
      <c r="JQ1006" s="25"/>
      <c r="JR1006" s="25"/>
      <c r="JS1006" s="25"/>
      <c r="JT1006" s="25"/>
      <c r="JU1006" s="25"/>
      <c r="JV1006" s="25"/>
      <c r="JW1006" s="25"/>
      <c r="JX1006" s="25"/>
      <c r="JY1006" s="25"/>
      <c r="JZ1006" s="25"/>
      <c r="KA1006" s="25"/>
      <c r="KB1006" s="25"/>
      <c r="KC1006" s="25"/>
      <c r="KD1006" s="25"/>
      <c r="KE1006" s="25"/>
      <c r="KF1006" s="25"/>
      <c r="KG1006" s="25"/>
      <c r="KH1006" s="25"/>
      <c r="KI1006" s="25"/>
      <c r="KJ1006" s="25"/>
      <c r="KK1006" s="25"/>
      <c r="KL1006" s="25"/>
      <c r="KM1006" s="25"/>
      <c r="KN1006" s="25"/>
      <c r="KO1006" s="25"/>
      <c r="KP1006" s="25"/>
      <c r="KQ1006" s="25"/>
      <c r="KR1006" s="25"/>
      <c r="KS1006" s="25"/>
      <c r="KT1006" s="25"/>
      <c r="KU1006" s="25"/>
      <c r="KV1006" s="25"/>
      <c r="KW1006" s="25"/>
      <c r="KX1006" s="25"/>
      <c r="KY1006" s="25"/>
      <c r="KZ1006" s="25"/>
      <c r="LA1006" s="25"/>
      <c r="LB1006" s="25"/>
      <c r="LC1006" s="25"/>
      <c r="LD1006" s="25"/>
      <c r="LE1006" s="25"/>
      <c r="LF1006" s="25"/>
      <c r="LG1006" s="25"/>
      <c r="LH1006" s="25"/>
      <c r="LI1006" s="25"/>
      <c r="LJ1006" s="25"/>
      <c r="LK1006" s="25"/>
      <c r="LL1006" s="25"/>
      <c r="LM1006" s="25"/>
      <c r="LN1006" s="25"/>
      <c r="LO1006" s="25"/>
      <c r="LP1006" s="25"/>
      <c r="LQ1006" s="25"/>
      <c r="LR1006" s="25"/>
      <c r="LS1006" s="25"/>
      <c r="LT1006" s="25"/>
      <c r="LU1006" s="25"/>
      <c r="LV1006" s="25"/>
      <c r="LW1006" s="25"/>
      <c r="LX1006" s="25"/>
      <c r="LY1006" s="25"/>
      <c r="LZ1006" s="25"/>
      <c r="MA1006" s="25"/>
      <c r="MB1006" s="25"/>
      <c r="MC1006" s="25"/>
      <c r="MD1006" s="25"/>
      <c r="ME1006" s="25"/>
      <c r="MF1006" s="25"/>
      <c r="MG1006" s="25"/>
      <c r="MH1006" s="25"/>
      <c r="MI1006" s="25"/>
      <c r="MJ1006" s="25"/>
      <c r="MK1006" s="25"/>
      <c r="ML1006" s="25"/>
      <c r="MM1006" s="25"/>
      <c r="MN1006" s="25"/>
      <c r="MO1006" s="25"/>
      <c r="MP1006" s="25"/>
      <c r="MQ1006" s="25"/>
      <c r="MR1006" s="25"/>
      <c r="MS1006" s="25"/>
      <c r="MT1006" s="25"/>
      <c r="MU1006" s="25"/>
      <c r="MV1006" s="25"/>
      <c r="MW1006" s="25"/>
      <c r="MX1006" s="25"/>
      <c r="MY1006" s="25"/>
      <c r="MZ1006" s="25"/>
      <c r="NA1006" s="25"/>
      <c r="NB1006" s="25"/>
      <c r="NC1006" s="25"/>
      <c r="ND1006" s="25"/>
      <c r="NE1006" s="25"/>
      <c r="NF1006" s="25"/>
      <c r="NG1006" s="25"/>
      <c r="NH1006" s="25"/>
      <c r="NI1006" s="25"/>
      <c r="NJ1006" s="25"/>
      <c r="NK1006" s="25"/>
      <c r="NL1006" s="25"/>
      <c r="NM1006" s="25"/>
      <c r="NN1006" s="25"/>
      <c r="NO1006" s="25"/>
      <c r="NP1006" s="25"/>
      <c r="NQ1006" s="25"/>
      <c r="NR1006" s="25"/>
      <c r="NS1006" s="25"/>
      <c r="NT1006" s="25"/>
      <c r="NU1006" s="25"/>
      <c r="NV1006" s="25"/>
      <c r="NW1006" s="25"/>
      <c r="NX1006" s="25"/>
      <c r="NY1006" s="25"/>
      <c r="NZ1006" s="25"/>
      <c r="OA1006" s="25"/>
      <c r="OB1006" s="25"/>
      <c r="OC1006" s="25"/>
      <c r="OD1006" s="25"/>
      <c r="OE1006" s="25"/>
      <c r="OF1006" s="25"/>
      <c r="OG1006" s="25"/>
      <c r="OH1006" s="25"/>
      <c r="OI1006" s="25"/>
      <c r="OJ1006" s="25"/>
      <c r="OK1006" s="25"/>
      <c r="OL1006" s="25"/>
      <c r="OM1006" s="25"/>
      <c r="ON1006" s="25"/>
      <c r="OO1006" s="25"/>
      <c r="OP1006" s="25"/>
      <c r="OQ1006" s="25"/>
      <c r="OR1006" s="25"/>
      <c r="OS1006" s="25"/>
      <c r="OT1006" s="25"/>
      <c r="OU1006" s="25"/>
      <c r="OV1006" s="25"/>
      <c r="OW1006" s="25"/>
      <c r="OX1006" s="25"/>
      <c r="OY1006" s="25"/>
      <c r="OZ1006" s="25"/>
      <c r="PA1006" s="25"/>
      <c r="PB1006" s="25"/>
      <c r="PC1006" s="25"/>
      <c r="PD1006" s="25"/>
      <c r="PE1006" s="25"/>
    </row>
    <row r="1007" spans="1:421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  <c r="DR1007" s="25"/>
      <c r="DS1007" s="25"/>
      <c r="DT1007" s="25"/>
      <c r="DU1007" s="25"/>
      <c r="DV1007" s="25"/>
      <c r="DW1007" s="25"/>
      <c r="DX1007" s="25"/>
      <c r="DY1007" s="25"/>
      <c r="DZ1007" s="25"/>
      <c r="EA1007" s="25"/>
      <c r="EB1007" s="25"/>
      <c r="EC1007" s="25"/>
      <c r="ED1007" s="25"/>
      <c r="EE1007" s="25"/>
      <c r="EF1007" s="25"/>
      <c r="EG1007" s="25"/>
      <c r="EH1007" s="25"/>
      <c r="EI1007" s="25"/>
      <c r="EJ1007" s="25"/>
      <c r="EK1007" s="25"/>
      <c r="EL1007" s="25"/>
      <c r="EM1007" s="25"/>
      <c r="EN1007" s="25"/>
      <c r="EO1007" s="25"/>
      <c r="EP1007" s="25"/>
      <c r="EQ1007" s="25"/>
      <c r="ER1007" s="25"/>
      <c r="ES1007" s="25"/>
      <c r="ET1007" s="25"/>
      <c r="EU1007" s="25"/>
      <c r="EV1007" s="25"/>
      <c r="EW1007" s="25"/>
      <c r="EX1007" s="25"/>
      <c r="EY1007" s="25"/>
      <c r="EZ1007" s="25"/>
      <c r="FA1007" s="25"/>
      <c r="FB1007" s="25"/>
      <c r="FC1007" s="25"/>
      <c r="FD1007" s="25"/>
      <c r="FE1007" s="25"/>
      <c r="FF1007" s="25"/>
      <c r="FG1007" s="25"/>
      <c r="FH1007" s="25"/>
      <c r="FI1007" s="25"/>
      <c r="FJ1007" s="25"/>
      <c r="FK1007" s="25"/>
      <c r="FL1007" s="25"/>
      <c r="FM1007" s="25"/>
      <c r="FN1007" s="25"/>
      <c r="FO1007" s="25"/>
      <c r="FP1007" s="25"/>
      <c r="FQ1007" s="25"/>
      <c r="FR1007" s="25"/>
      <c r="FS1007" s="25"/>
      <c r="FT1007" s="25"/>
      <c r="FU1007" s="25"/>
      <c r="FV1007" s="25"/>
      <c r="FW1007" s="25"/>
      <c r="FX1007" s="25"/>
      <c r="FY1007" s="25"/>
      <c r="FZ1007" s="25"/>
      <c r="GA1007" s="25"/>
      <c r="GB1007" s="25"/>
      <c r="GC1007" s="25"/>
      <c r="GD1007" s="25"/>
      <c r="GE1007" s="25"/>
      <c r="GF1007" s="25"/>
      <c r="GG1007" s="25"/>
      <c r="GH1007" s="25"/>
      <c r="GI1007" s="25"/>
      <c r="GJ1007" s="25"/>
      <c r="GK1007" s="25"/>
      <c r="GL1007" s="25"/>
      <c r="GM1007" s="25"/>
      <c r="GN1007" s="25"/>
      <c r="GO1007" s="25"/>
      <c r="GP1007" s="25"/>
      <c r="GQ1007" s="25"/>
      <c r="GR1007" s="25"/>
      <c r="GS1007" s="25"/>
      <c r="GT1007" s="25"/>
      <c r="GU1007" s="25"/>
      <c r="GV1007" s="25"/>
      <c r="GW1007" s="25"/>
      <c r="GX1007" s="25"/>
      <c r="GY1007" s="25"/>
      <c r="GZ1007" s="25"/>
      <c r="HA1007" s="25"/>
      <c r="HB1007" s="25"/>
      <c r="HC1007" s="25"/>
      <c r="HD1007" s="25"/>
      <c r="HE1007" s="25"/>
      <c r="HF1007" s="25"/>
      <c r="HG1007" s="25"/>
      <c r="HH1007" s="25"/>
      <c r="HI1007" s="25"/>
      <c r="HJ1007" s="25"/>
      <c r="HK1007" s="25"/>
      <c r="HL1007" s="25"/>
      <c r="HM1007" s="25"/>
      <c r="HN1007" s="25"/>
      <c r="HO1007" s="25"/>
      <c r="HP1007" s="25"/>
      <c r="HQ1007" s="25"/>
      <c r="HR1007" s="25"/>
      <c r="HS1007" s="25"/>
      <c r="HT1007" s="25"/>
      <c r="HU1007" s="25"/>
      <c r="HV1007" s="25"/>
      <c r="HW1007" s="25"/>
      <c r="HX1007" s="25"/>
      <c r="HY1007" s="25"/>
      <c r="HZ1007" s="25"/>
      <c r="IA1007" s="25"/>
      <c r="IB1007" s="25"/>
      <c r="IC1007" s="25"/>
      <c r="ID1007" s="25"/>
      <c r="IE1007" s="25"/>
      <c r="IF1007" s="25"/>
      <c r="IG1007" s="25"/>
      <c r="IH1007" s="25"/>
      <c r="II1007" s="25"/>
      <c r="IJ1007" s="25"/>
      <c r="IK1007" s="25"/>
      <c r="IL1007" s="25"/>
      <c r="IM1007" s="25"/>
      <c r="IN1007" s="25"/>
      <c r="IO1007" s="25"/>
      <c r="IP1007" s="25"/>
      <c r="IQ1007" s="25"/>
      <c r="IR1007" s="25"/>
      <c r="IS1007" s="25"/>
      <c r="IT1007" s="25"/>
      <c r="IU1007" s="25"/>
      <c r="IV1007" s="25"/>
      <c r="IW1007" s="25"/>
      <c r="IX1007" s="25"/>
      <c r="IY1007" s="25"/>
      <c r="IZ1007" s="25"/>
      <c r="JA1007" s="25"/>
      <c r="JB1007" s="25"/>
      <c r="JC1007" s="25"/>
      <c r="JD1007" s="25"/>
      <c r="JE1007" s="25"/>
      <c r="JF1007" s="25"/>
      <c r="JG1007" s="25"/>
      <c r="JH1007" s="25"/>
      <c r="JI1007" s="25"/>
      <c r="JJ1007" s="25"/>
      <c r="JK1007" s="25"/>
      <c r="JL1007" s="25"/>
      <c r="JM1007" s="25"/>
      <c r="JN1007" s="25"/>
      <c r="JO1007" s="25"/>
      <c r="JP1007" s="25"/>
      <c r="JQ1007" s="25"/>
      <c r="JR1007" s="25"/>
      <c r="JS1007" s="25"/>
      <c r="JT1007" s="25"/>
      <c r="JU1007" s="25"/>
      <c r="JV1007" s="25"/>
      <c r="JW1007" s="25"/>
      <c r="JX1007" s="25"/>
      <c r="JY1007" s="25"/>
      <c r="JZ1007" s="25"/>
      <c r="KA1007" s="25"/>
      <c r="KB1007" s="25"/>
      <c r="KC1007" s="25"/>
      <c r="KD1007" s="25"/>
      <c r="KE1007" s="25"/>
      <c r="KF1007" s="25"/>
      <c r="KG1007" s="25"/>
      <c r="KH1007" s="25"/>
      <c r="KI1007" s="25"/>
      <c r="KJ1007" s="25"/>
      <c r="KK1007" s="25"/>
      <c r="KL1007" s="25"/>
      <c r="KM1007" s="25"/>
      <c r="KN1007" s="25"/>
      <c r="KO1007" s="25"/>
      <c r="KP1007" s="25"/>
      <c r="KQ1007" s="25"/>
      <c r="KR1007" s="25"/>
      <c r="KS1007" s="25"/>
      <c r="KT1007" s="25"/>
      <c r="KU1007" s="25"/>
      <c r="KV1007" s="25"/>
      <c r="KW1007" s="25"/>
      <c r="KX1007" s="25"/>
      <c r="KY1007" s="25"/>
      <c r="KZ1007" s="25"/>
      <c r="LA1007" s="25"/>
      <c r="LB1007" s="25"/>
      <c r="LC1007" s="25"/>
      <c r="LD1007" s="25"/>
      <c r="LE1007" s="25"/>
      <c r="LF1007" s="25"/>
      <c r="LG1007" s="25"/>
      <c r="LH1007" s="25"/>
      <c r="LI1007" s="25"/>
      <c r="LJ1007" s="25"/>
      <c r="LK1007" s="25"/>
      <c r="LL1007" s="25"/>
      <c r="LM1007" s="25"/>
      <c r="LN1007" s="25"/>
      <c r="LO1007" s="25"/>
      <c r="LP1007" s="25"/>
      <c r="LQ1007" s="25"/>
      <c r="LR1007" s="25"/>
      <c r="LS1007" s="25"/>
      <c r="LT1007" s="25"/>
      <c r="LU1007" s="25"/>
      <c r="LV1007" s="25"/>
      <c r="LW1007" s="25"/>
      <c r="LX1007" s="25"/>
      <c r="LY1007" s="25"/>
      <c r="LZ1007" s="25"/>
      <c r="MA1007" s="25"/>
      <c r="MB1007" s="25"/>
      <c r="MC1007" s="25"/>
      <c r="MD1007" s="25"/>
      <c r="ME1007" s="25"/>
      <c r="MF1007" s="25"/>
      <c r="MG1007" s="25"/>
      <c r="MH1007" s="25"/>
      <c r="MI1007" s="25"/>
      <c r="MJ1007" s="25"/>
      <c r="MK1007" s="25"/>
      <c r="ML1007" s="25"/>
      <c r="MM1007" s="25"/>
      <c r="MN1007" s="25"/>
      <c r="MO1007" s="25"/>
      <c r="MP1007" s="25"/>
      <c r="MQ1007" s="25"/>
      <c r="MR1007" s="25"/>
      <c r="MS1007" s="25"/>
      <c r="MT1007" s="25"/>
      <c r="MU1007" s="25"/>
      <c r="MV1007" s="25"/>
      <c r="MW1007" s="25"/>
      <c r="MX1007" s="25"/>
      <c r="MY1007" s="25"/>
      <c r="MZ1007" s="25"/>
      <c r="NA1007" s="25"/>
      <c r="NB1007" s="25"/>
      <c r="NC1007" s="25"/>
      <c r="ND1007" s="25"/>
      <c r="NE1007" s="25"/>
      <c r="NF1007" s="25"/>
      <c r="NG1007" s="25"/>
      <c r="NH1007" s="25"/>
      <c r="NI1007" s="25"/>
      <c r="NJ1007" s="25"/>
      <c r="NK1007" s="25"/>
      <c r="NL1007" s="25"/>
      <c r="NM1007" s="25"/>
      <c r="NN1007" s="25"/>
      <c r="NO1007" s="25"/>
      <c r="NP1007" s="25"/>
      <c r="NQ1007" s="25"/>
      <c r="NR1007" s="25"/>
      <c r="NS1007" s="25"/>
      <c r="NT1007" s="25"/>
      <c r="NU1007" s="25"/>
      <c r="NV1007" s="25"/>
      <c r="NW1007" s="25"/>
      <c r="NX1007" s="25"/>
      <c r="NY1007" s="25"/>
      <c r="NZ1007" s="25"/>
      <c r="OA1007" s="25"/>
      <c r="OB1007" s="25"/>
      <c r="OC1007" s="25"/>
      <c r="OD1007" s="25"/>
      <c r="OE1007" s="25"/>
      <c r="OF1007" s="25"/>
      <c r="OG1007" s="25"/>
      <c r="OH1007" s="25"/>
      <c r="OI1007" s="25"/>
      <c r="OJ1007" s="25"/>
      <c r="OK1007" s="25"/>
      <c r="OL1007" s="25"/>
      <c r="OM1007" s="25"/>
      <c r="ON1007" s="25"/>
      <c r="OO1007" s="25"/>
      <c r="OP1007" s="25"/>
      <c r="OQ1007" s="25"/>
      <c r="OR1007" s="25"/>
      <c r="OS1007" s="25"/>
      <c r="OT1007" s="25"/>
      <c r="OU1007" s="25"/>
      <c r="OV1007" s="25"/>
      <c r="OW1007" s="25"/>
      <c r="OX1007" s="25"/>
      <c r="OY1007" s="25"/>
      <c r="OZ1007" s="25"/>
      <c r="PA1007" s="25"/>
      <c r="PB1007" s="25"/>
      <c r="PC1007" s="25"/>
      <c r="PD1007" s="25"/>
      <c r="PE1007" s="25"/>
    </row>
    <row r="1008" spans="1:421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  <c r="CI1008" s="25"/>
      <c r="CJ1008" s="25"/>
      <c r="CK1008" s="25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  <c r="DH1008" s="25"/>
      <c r="DI1008" s="25"/>
      <c r="DJ1008" s="25"/>
      <c r="DK1008" s="25"/>
      <c r="DL1008" s="25"/>
      <c r="DM1008" s="25"/>
      <c r="DN1008" s="25"/>
      <c r="DO1008" s="25"/>
      <c r="DP1008" s="25"/>
      <c r="DQ1008" s="25"/>
      <c r="DR1008" s="25"/>
      <c r="DS1008" s="25"/>
      <c r="DT1008" s="25"/>
      <c r="DU1008" s="25"/>
      <c r="DV1008" s="25"/>
      <c r="DW1008" s="25"/>
      <c r="DX1008" s="25"/>
      <c r="DY1008" s="25"/>
      <c r="DZ1008" s="25"/>
      <c r="EA1008" s="25"/>
      <c r="EB1008" s="25"/>
      <c r="EC1008" s="25"/>
      <c r="ED1008" s="25"/>
      <c r="EE1008" s="25"/>
      <c r="EF1008" s="25"/>
      <c r="EG1008" s="25"/>
      <c r="EH1008" s="25"/>
      <c r="EI1008" s="25"/>
      <c r="EJ1008" s="25"/>
      <c r="EK1008" s="25"/>
      <c r="EL1008" s="25"/>
      <c r="EM1008" s="25"/>
      <c r="EN1008" s="25"/>
      <c r="EO1008" s="25"/>
      <c r="EP1008" s="25"/>
      <c r="EQ1008" s="25"/>
      <c r="ER1008" s="25"/>
      <c r="ES1008" s="25"/>
      <c r="ET1008" s="25"/>
      <c r="EU1008" s="25"/>
      <c r="EV1008" s="25"/>
      <c r="EW1008" s="25"/>
      <c r="EX1008" s="25"/>
      <c r="EY1008" s="25"/>
      <c r="EZ1008" s="25"/>
      <c r="FA1008" s="25"/>
      <c r="FB1008" s="25"/>
      <c r="FC1008" s="25"/>
      <c r="FD1008" s="25"/>
      <c r="FE1008" s="25"/>
      <c r="FF1008" s="25"/>
      <c r="FG1008" s="25"/>
      <c r="FH1008" s="25"/>
      <c r="FI1008" s="25"/>
      <c r="FJ1008" s="25"/>
      <c r="FK1008" s="25"/>
      <c r="FL1008" s="25"/>
      <c r="FM1008" s="25"/>
      <c r="FN1008" s="25"/>
      <c r="FO1008" s="25"/>
      <c r="FP1008" s="25"/>
      <c r="FQ1008" s="25"/>
      <c r="FR1008" s="25"/>
      <c r="FS1008" s="25"/>
      <c r="FT1008" s="25"/>
      <c r="FU1008" s="25"/>
      <c r="FV1008" s="25"/>
      <c r="FW1008" s="25"/>
      <c r="FX1008" s="25"/>
      <c r="FY1008" s="25"/>
      <c r="FZ1008" s="25"/>
      <c r="GA1008" s="25"/>
      <c r="GB1008" s="25"/>
      <c r="GC1008" s="25"/>
      <c r="GD1008" s="25"/>
      <c r="GE1008" s="25"/>
      <c r="GF1008" s="25"/>
      <c r="GG1008" s="25"/>
      <c r="GH1008" s="25"/>
      <c r="GI1008" s="25"/>
      <c r="GJ1008" s="25"/>
      <c r="GK1008" s="25"/>
      <c r="GL1008" s="25"/>
      <c r="GM1008" s="25"/>
      <c r="GN1008" s="25"/>
      <c r="GO1008" s="25"/>
      <c r="GP1008" s="25"/>
      <c r="GQ1008" s="25"/>
      <c r="GR1008" s="25"/>
      <c r="GS1008" s="25"/>
      <c r="GT1008" s="25"/>
      <c r="GU1008" s="25"/>
      <c r="GV1008" s="25"/>
      <c r="GW1008" s="25"/>
      <c r="GX1008" s="25"/>
      <c r="GY1008" s="25"/>
      <c r="GZ1008" s="25"/>
      <c r="HA1008" s="25"/>
      <c r="HB1008" s="25"/>
      <c r="HC1008" s="25"/>
      <c r="HD1008" s="25"/>
      <c r="HE1008" s="25"/>
      <c r="HF1008" s="25"/>
      <c r="HG1008" s="25"/>
      <c r="HH1008" s="25"/>
      <c r="HI1008" s="25"/>
      <c r="HJ1008" s="25"/>
      <c r="HK1008" s="25"/>
      <c r="HL1008" s="25"/>
      <c r="HM1008" s="25"/>
      <c r="HN1008" s="25"/>
      <c r="HO1008" s="25"/>
      <c r="HP1008" s="25"/>
      <c r="HQ1008" s="25"/>
      <c r="HR1008" s="25"/>
      <c r="HS1008" s="25"/>
      <c r="HT1008" s="25"/>
      <c r="HU1008" s="25"/>
      <c r="HV1008" s="25"/>
      <c r="HW1008" s="25"/>
      <c r="HX1008" s="25"/>
      <c r="HY1008" s="25"/>
      <c r="HZ1008" s="25"/>
      <c r="IA1008" s="25"/>
      <c r="IB1008" s="25"/>
      <c r="IC1008" s="25"/>
      <c r="ID1008" s="25"/>
      <c r="IE1008" s="25"/>
      <c r="IF1008" s="25"/>
      <c r="IG1008" s="25"/>
      <c r="IH1008" s="25"/>
      <c r="II1008" s="25"/>
      <c r="IJ1008" s="25"/>
      <c r="IK1008" s="25"/>
      <c r="IL1008" s="25"/>
      <c r="IM1008" s="25"/>
      <c r="IN1008" s="25"/>
      <c r="IO1008" s="25"/>
      <c r="IP1008" s="25"/>
      <c r="IQ1008" s="25"/>
      <c r="IR1008" s="25"/>
      <c r="IS1008" s="25"/>
      <c r="IT1008" s="25"/>
      <c r="IU1008" s="25"/>
      <c r="IV1008" s="25"/>
      <c r="IW1008" s="25"/>
      <c r="IX1008" s="25"/>
      <c r="IY1008" s="25"/>
      <c r="IZ1008" s="25"/>
      <c r="JA1008" s="25"/>
      <c r="JB1008" s="25"/>
      <c r="JC1008" s="25"/>
      <c r="JD1008" s="25"/>
      <c r="JE1008" s="25"/>
      <c r="JF1008" s="25"/>
      <c r="JG1008" s="25"/>
      <c r="JH1008" s="25"/>
      <c r="JI1008" s="25"/>
      <c r="JJ1008" s="25"/>
      <c r="JK1008" s="25"/>
      <c r="JL1008" s="25"/>
      <c r="JM1008" s="25"/>
      <c r="JN1008" s="25"/>
      <c r="JO1008" s="25"/>
      <c r="JP1008" s="25"/>
      <c r="JQ1008" s="25"/>
      <c r="JR1008" s="25"/>
      <c r="JS1008" s="25"/>
      <c r="JT1008" s="25"/>
      <c r="JU1008" s="25"/>
      <c r="JV1008" s="25"/>
      <c r="JW1008" s="25"/>
      <c r="JX1008" s="25"/>
      <c r="JY1008" s="25"/>
      <c r="JZ1008" s="25"/>
      <c r="KA1008" s="25"/>
      <c r="KB1008" s="25"/>
      <c r="KC1008" s="25"/>
      <c r="KD1008" s="25"/>
      <c r="KE1008" s="25"/>
      <c r="KF1008" s="25"/>
      <c r="KG1008" s="25"/>
      <c r="KH1008" s="25"/>
      <c r="KI1008" s="25"/>
      <c r="KJ1008" s="25"/>
      <c r="KK1008" s="25"/>
      <c r="KL1008" s="25"/>
      <c r="KM1008" s="25"/>
      <c r="KN1008" s="25"/>
      <c r="KO1008" s="25"/>
      <c r="KP1008" s="25"/>
      <c r="KQ1008" s="25"/>
      <c r="KR1008" s="25"/>
      <c r="KS1008" s="25"/>
      <c r="KT1008" s="25"/>
      <c r="KU1008" s="25"/>
      <c r="KV1008" s="25"/>
      <c r="KW1008" s="25"/>
      <c r="KX1008" s="25"/>
      <c r="KY1008" s="25"/>
      <c r="KZ1008" s="25"/>
      <c r="LA1008" s="25"/>
      <c r="LB1008" s="25"/>
      <c r="LC1008" s="25"/>
      <c r="LD1008" s="25"/>
      <c r="LE1008" s="25"/>
      <c r="LF1008" s="25"/>
      <c r="LG1008" s="25"/>
      <c r="LH1008" s="25"/>
      <c r="LI1008" s="25"/>
      <c r="LJ1008" s="25"/>
      <c r="LK1008" s="25"/>
      <c r="LL1008" s="25"/>
      <c r="LM1008" s="25"/>
      <c r="LN1008" s="25"/>
      <c r="LO1008" s="25"/>
      <c r="LP1008" s="25"/>
      <c r="LQ1008" s="25"/>
      <c r="LR1008" s="25"/>
      <c r="LS1008" s="25"/>
      <c r="LT1008" s="25"/>
      <c r="LU1008" s="25"/>
      <c r="LV1008" s="25"/>
      <c r="LW1008" s="25"/>
      <c r="LX1008" s="25"/>
      <c r="LY1008" s="25"/>
      <c r="LZ1008" s="25"/>
      <c r="MA1008" s="25"/>
      <c r="MB1008" s="25"/>
      <c r="MC1008" s="25"/>
      <c r="MD1008" s="25"/>
      <c r="ME1008" s="25"/>
      <c r="MF1008" s="25"/>
      <c r="MG1008" s="25"/>
      <c r="MH1008" s="25"/>
      <c r="MI1008" s="25"/>
      <c r="MJ1008" s="25"/>
      <c r="MK1008" s="25"/>
      <c r="ML1008" s="25"/>
      <c r="MM1008" s="25"/>
      <c r="MN1008" s="25"/>
      <c r="MO1008" s="25"/>
      <c r="MP1008" s="25"/>
      <c r="MQ1008" s="25"/>
      <c r="MR1008" s="25"/>
      <c r="MS1008" s="25"/>
      <c r="MT1008" s="25"/>
      <c r="MU1008" s="25"/>
      <c r="MV1008" s="25"/>
      <c r="MW1008" s="25"/>
      <c r="MX1008" s="25"/>
      <c r="MY1008" s="25"/>
      <c r="MZ1008" s="25"/>
      <c r="NA1008" s="25"/>
      <c r="NB1008" s="25"/>
      <c r="NC1008" s="25"/>
      <c r="ND1008" s="25"/>
      <c r="NE1008" s="25"/>
      <c r="NF1008" s="25"/>
      <c r="NG1008" s="25"/>
      <c r="NH1008" s="25"/>
      <c r="NI1008" s="25"/>
      <c r="NJ1008" s="25"/>
      <c r="NK1008" s="25"/>
      <c r="NL1008" s="25"/>
      <c r="NM1008" s="25"/>
      <c r="NN1008" s="25"/>
      <c r="NO1008" s="25"/>
      <c r="NP1008" s="25"/>
      <c r="NQ1008" s="25"/>
      <c r="NR1008" s="25"/>
      <c r="NS1008" s="25"/>
      <c r="NT1008" s="25"/>
      <c r="NU1008" s="25"/>
      <c r="NV1008" s="25"/>
      <c r="NW1008" s="25"/>
      <c r="NX1008" s="25"/>
      <c r="NY1008" s="25"/>
      <c r="NZ1008" s="25"/>
      <c r="OA1008" s="25"/>
      <c r="OB1008" s="25"/>
      <c r="OC1008" s="25"/>
      <c r="OD1008" s="25"/>
      <c r="OE1008" s="25"/>
      <c r="OF1008" s="25"/>
      <c r="OG1008" s="25"/>
      <c r="OH1008" s="25"/>
      <c r="OI1008" s="25"/>
      <c r="OJ1008" s="25"/>
      <c r="OK1008" s="25"/>
      <c r="OL1008" s="25"/>
      <c r="OM1008" s="25"/>
      <c r="ON1008" s="25"/>
      <c r="OO1008" s="25"/>
      <c r="OP1008" s="25"/>
      <c r="OQ1008" s="25"/>
      <c r="OR1008" s="25"/>
      <c r="OS1008" s="25"/>
      <c r="OT1008" s="25"/>
      <c r="OU1008" s="25"/>
      <c r="OV1008" s="25"/>
      <c r="OW1008" s="25"/>
      <c r="OX1008" s="25"/>
      <c r="OY1008" s="25"/>
      <c r="OZ1008" s="25"/>
      <c r="PA1008" s="25"/>
      <c r="PB1008" s="25"/>
      <c r="PC1008" s="25"/>
      <c r="PD1008" s="25"/>
      <c r="PE1008" s="25"/>
    </row>
    <row r="1009" spans="1:421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  <c r="CI1009" s="25"/>
      <c r="CJ1009" s="25"/>
      <c r="CK1009" s="25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  <c r="DH1009" s="25"/>
      <c r="DI1009" s="25"/>
      <c r="DJ1009" s="25"/>
      <c r="DK1009" s="25"/>
      <c r="DL1009" s="25"/>
      <c r="DM1009" s="25"/>
      <c r="DN1009" s="25"/>
      <c r="DO1009" s="25"/>
      <c r="DP1009" s="25"/>
      <c r="DQ1009" s="25"/>
      <c r="DR1009" s="25"/>
      <c r="DS1009" s="25"/>
      <c r="DT1009" s="25"/>
      <c r="DU1009" s="25"/>
      <c r="DV1009" s="25"/>
      <c r="DW1009" s="25"/>
      <c r="DX1009" s="25"/>
      <c r="DY1009" s="25"/>
      <c r="DZ1009" s="25"/>
      <c r="EA1009" s="25"/>
      <c r="EB1009" s="25"/>
      <c r="EC1009" s="25"/>
      <c r="ED1009" s="25"/>
      <c r="EE1009" s="25"/>
      <c r="EF1009" s="25"/>
      <c r="EG1009" s="25"/>
      <c r="EH1009" s="25"/>
      <c r="EI1009" s="25"/>
      <c r="EJ1009" s="25"/>
      <c r="EK1009" s="25"/>
      <c r="EL1009" s="25"/>
      <c r="EM1009" s="25"/>
      <c r="EN1009" s="25"/>
      <c r="EO1009" s="25"/>
      <c r="EP1009" s="25"/>
      <c r="EQ1009" s="25"/>
      <c r="ER1009" s="25"/>
      <c r="ES1009" s="25"/>
      <c r="ET1009" s="25"/>
      <c r="EU1009" s="25"/>
      <c r="EV1009" s="25"/>
      <c r="EW1009" s="25"/>
      <c r="EX1009" s="25"/>
      <c r="EY1009" s="25"/>
      <c r="EZ1009" s="25"/>
      <c r="FA1009" s="25"/>
      <c r="FB1009" s="25"/>
      <c r="FC1009" s="25"/>
      <c r="FD1009" s="25"/>
      <c r="FE1009" s="25"/>
      <c r="FF1009" s="25"/>
      <c r="FG1009" s="25"/>
      <c r="FH1009" s="25"/>
      <c r="FI1009" s="25"/>
      <c r="FJ1009" s="25"/>
      <c r="FK1009" s="25"/>
      <c r="FL1009" s="25"/>
      <c r="FM1009" s="25"/>
      <c r="FN1009" s="25"/>
      <c r="FO1009" s="25"/>
      <c r="FP1009" s="25"/>
      <c r="FQ1009" s="25"/>
      <c r="FR1009" s="25"/>
      <c r="FS1009" s="25"/>
      <c r="FT1009" s="25"/>
      <c r="FU1009" s="25"/>
      <c r="FV1009" s="25"/>
      <c r="FW1009" s="25"/>
      <c r="FX1009" s="25"/>
      <c r="FY1009" s="25"/>
      <c r="FZ1009" s="25"/>
      <c r="GA1009" s="25"/>
      <c r="GB1009" s="25"/>
      <c r="GC1009" s="25"/>
      <c r="GD1009" s="25"/>
      <c r="GE1009" s="25"/>
      <c r="GF1009" s="25"/>
      <c r="GG1009" s="25"/>
      <c r="GH1009" s="25"/>
      <c r="GI1009" s="25"/>
      <c r="GJ1009" s="25"/>
      <c r="GK1009" s="25"/>
      <c r="GL1009" s="25"/>
      <c r="GM1009" s="25"/>
      <c r="GN1009" s="25"/>
      <c r="GO1009" s="25"/>
      <c r="GP1009" s="25"/>
      <c r="GQ1009" s="25"/>
      <c r="GR1009" s="25"/>
      <c r="GS1009" s="25"/>
      <c r="GT1009" s="25"/>
      <c r="GU1009" s="25"/>
      <c r="GV1009" s="25"/>
      <c r="GW1009" s="25"/>
      <c r="GX1009" s="25"/>
      <c r="GY1009" s="25"/>
      <c r="GZ1009" s="25"/>
      <c r="HA1009" s="25"/>
      <c r="HB1009" s="25"/>
      <c r="HC1009" s="25"/>
      <c r="HD1009" s="25"/>
      <c r="HE1009" s="25"/>
      <c r="HF1009" s="25"/>
      <c r="HG1009" s="25"/>
      <c r="HH1009" s="25"/>
      <c r="HI1009" s="25"/>
      <c r="HJ1009" s="25"/>
      <c r="HK1009" s="25"/>
      <c r="HL1009" s="25"/>
      <c r="HM1009" s="25"/>
      <c r="HN1009" s="25"/>
      <c r="HO1009" s="25"/>
      <c r="HP1009" s="25"/>
      <c r="HQ1009" s="25"/>
      <c r="HR1009" s="25"/>
      <c r="HS1009" s="25"/>
      <c r="HT1009" s="25"/>
      <c r="HU1009" s="25"/>
      <c r="HV1009" s="25"/>
      <c r="HW1009" s="25"/>
      <c r="HX1009" s="25"/>
      <c r="HY1009" s="25"/>
      <c r="HZ1009" s="25"/>
      <c r="IA1009" s="25"/>
      <c r="IB1009" s="25"/>
      <c r="IC1009" s="25"/>
      <c r="ID1009" s="25"/>
      <c r="IE1009" s="25"/>
      <c r="IF1009" s="25"/>
      <c r="IG1009" s="25"/>
      <c r="IH1009" s="25"/>
      <c r="II1009" s="25"/>
      <c r="IJ1009" s="25"/>
      <c r="IK1009" s="25"/>
      <c r="IL1009" s="25"/>
      <c r="IM1009" s="25"/>
      <c r="IN1009" s="25"/>
      <c r="IO1009" s="25"/>
      <c r="IP1009" s="25"/>
      <c r="IQ1009" s="25"/>
      <c r="IR1009" s="25"/>
      <c r="IS1009" s="25"/>
      <c r="IT1009" s="25"/>
      <c r="IU1009" s="25"/>
      <c r="IV1009" s="25"/>
      <c r="IW1009" s="25"/>
      <c r="IX1009" s="25"/>
      <c r="IY1009" s="25"/>
      <c r="IZ1009" s="25"/>
      <c r="JA1009" s="25"/>
      <c r="JB1009" s="25"/>
      <c r="JC1009" s="25"/>
      <c r="JD1009" s="25"/>
      <c r="JE1009" s="25"/>
      <c r="JF1009" s="25"/>
      <c r="JG1009" s="25"/>
      <c r="JH1009" s="25"/>
      <c r="JI1009" s="25"/>
      <c r="JJ1009" s="25"/>
      <c r="JK1009" s="25"/>
      <c r="JL1009" s="25"/>
      <c r="JM1009" s="25"/>
      <c r="JN1009" s="25"/>
      <c r="JO1009" s="25"/>
      <c r="JP1009" s="25"/>
      <c r="JQ1009" s="25"/>
      <c r="JR1009" s="25"/>
      <c r="JS1009" s="25"/>
      <c r="JT1009" s="25"/>
      <c r="JU1009" s="25"/>
      <c r="JV1009" s="25"/>
      <c r="JW1009" s="25"/>
      <c r="JX1009" s="25"/>
      <c r="JY1009" s="25"/>
      <c r="JZ1009" s="25"/>
      <c r="KA1009" s="25"/>
      <c r="KB1009" s="25"/>
      <c r="KC1009" s="25"/>
      <c r="KD1009" s="25"/>
      <c r="KE1009" s="25"/>
      <c r="KF1009" s="25"/>
      <c r="KG1009" s="25"/>
      <c r="KH1009" s="25"/>
      <c r="KI1009" s="25"/>
      <c r="KJ1009" s="25"/>
      <c r="KK1009" s="25"/>
      <c r="KL1009" s="25"/>
      <c r="KM1009" s="25"/>
      <c r="KN1009" s="25"/>
      <c r="KO1009" s="25"/>
      <c r="KP1009" s="25"/>
      <c r="KQ1009" s="25"/>
      <c r="KR1009" s="25"/>
      <c r="KS1009" s="25"/>
      <c r="KT1009" s="25"/>
      <c r="KU1009" s="25"/>
      <c r="KV1009" s="25"/>
      <c r="KW1009" s="25"/>
      <c r="KX1009" s="25"/>
      <c r="KY1009" s="25"/>
      <c r="KZ1009" s="25"/>
      <c r="LA1009" s="25"/>
      <c r="LB1009" s="25"/>
      <c r="LC1009" s="25"/>
      <c r="LD1009" s="25"/>
      <c r="LE1009" s="25"/>
      <c r="LF1009" s="25"/>
      <c r="LG1009" s="25"/>
      <c r="LH1009" s="25"/>
      <c r="LI1009" s="25"/>
      <c r="LJ1009" s="25"/>
      <c r="LK1009" s="25"/>
      <c r="LL1009" s="25"/>
      <c r="LM1009" s="25"/>
      <c r="LN1009" s="25"/>
      <c r="LO1009" s="25"/>
      <c r="LP1009" s="25"/>
      <c r="LQ1009" s="25"/>
      <c r="LR1009" s="25"/>
      <c r="LS1009" s="25"/>
      <c r="LT1009" s="25"/>
      <c r="LU1009" s="25"/>
      <c r="LV1009" s="25"/>
      <c r="LW1009" s="25"/>
      <c r="LX1009" s="25"/>
      <c r="LY1009" s="25"/>
      <c r="LZ1009" s="25"/>
      <c r="MA1009" s="25"/>
      <c r="MB1009" s="25"/>
      <c r="MC1009" s="25"/>
      <c r="MD1009" s="25"/>
      <c r="ME1009" s="25"/>
      <c r="MF1009" s="25"/>
      <c r="MG1009" s="25"/>
      <c r="MH1009" s="25"/>
      <c r="MI1009" s="25"/>
      <c r="MJ1009" s="25"/>
      <c r="MK1009" s="25"/>
      <c r="ML1009" s="25"/>
      <c r="MM1009" s="25"/>
      <c r="MN1009" s="25"/>
      <c r="MO1009" s="25"/>
      <c r="MP1009" s="25"/>
      <c r="MQ1009" s="25"/>
      <c r="MR1009" s="25"/>
      <c r="MS1009" s="25"/>
      <c r="MT1009" s="25"/>
      <c r="MU1009" s="25"/>
      <c r="MV1009" s="25"/>
      <c r="MW1009" s="25"/>
      <c r="MX1009" s="25"/>
      <c r="MY1009" s="25"/>
      <c r="MZ1009" s="25"/>
      <c r="NA1009" s="25"/>
      <c r="NB1009" s="25"/>
      <c r="NC1009" s="25"/>
      <c r="ND1009" s="25"/>
      <c r="NE1009" s="25"/>
      <c r="NF1009" s="25"/>
      <c r="NG1009" s="25"/>
      <c r="NH1009" s="25"/>
      <c r="NI1009" s="25"/>
      <c r="NJ1009" s="25"/>
      <c r="NK1009" s="25"/>
      <c r="NL1009" s="25"/>
      <c r="NM1009" s="25"/>
      <c r="NN1009" s="25"/>
      <c r="NO1009" s="25"/>
      <c r="NP1009" s="25"/>
      <c r="NQ1009" s="25"/>
      <c r="NR1009" s="25"/>
      <c r="NS1009" s="25"/>
      <c r="NT1009" s="25"/>
      <c r="NU1009" s="25"/>
      <c r="NV1009" s="25"/>
      <c r="NW1009" s="25"/>
      <c r="NX1009" s="25"/>
      <c r="NY1009" s="25"/>
      <c r="NZ1009" s="25"/>
      <c r="OA1009" s="25"/>
      <c r="OB1009" s="25"/>
      <c r="OC1009" s="25"/>
      <c r="OD1009" s="25"/>
      <c r="OE1009" s="25"/>
      <c r="OF1009" s="25"/>
      <c r="OG1009" s="25"/>
      <c r="OH1009" s="25"/>
      <c r="OI1009" s="25"/>
      <c r="OJ1009" s="25"/>
      <c r="OK1009" s="25"/>
      <c r="OL1009" s="25"/>
      <c r="OM1009" s="25"/>
      <c r="ON1009" s="25"/>
      <c r="OO1009" s="25"/>
      <c r="OP1009" s="25"/>
      <c r="OQ1009" s="25"/>
      <c r="OR1009" s="25"/>
      <c r="OS1009" s="25"/>
      <c r="OT1009" s="25"/>
      <c r="OU1009" s="25"/>
      <c r="OV1009" s="25"/>
      <c r="OW1009" s="25"/>
      <c r="OX1009" s="25"/>
      <c r="OY1009" s="25"/>
      <c r="OZ1009" s="25"/>
      <c r="PA1009" s="25"/>
      <c r="PB1009" s="25"/>
      <c r="PC1009" s="25"/>
      <c r="PD1009" s="25"/>
      <c r="PE1009" s="25"/>
    </row>
    <row r="1010" spans="1:421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  <c r="CI1010" s="25"/>
      <c r="CJ1010" s="25"/>
      <c r="CK1010" s="25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  <c r="DH1010" s="25"/>
      <c r="DI1010" s="25"/>
      <c r="DJ1010" s="25"/>
      <c r="DK1010" s="25"/>
      <c r="DL1010" s="25"/>
      <c r="DM1010" s="25"/>
      <c r="DN1010" s="25"/>
      <c r="DO1010" s="25"/>
      <c r="DP1010" s="25"/>
      <c r="DQ1010" s="25"/>
      <c r="DR1010" s="25"/>
      <c r="DS1010" s="25"/>
      <c r="DT1010" s="25"/>
      <c r="DU1010" s="25"/>
      <c r="DV1010" s="25"/>
      <c r="DW1010" s="25"/>
      <c r="DX1010" s="25"/>
      <c r="DY1010" s="25"/>
      <c r="DZ1010" s="25"/>
      <c r="EA1010" s="25"/>
      <c r="EB1010" s="25"/>
      <c r="EC1010" s="25"/>
      <c r="ED1010" s="25"/>
      <c r="EE1010" s="25"/>
      <c r="EF1010" s="25"/>
      <c r="EG1010" s="25"/>
      <c r="EH1010" s="25"/>
      <c r="EI1010" s="25"/>
      <c r="EJ1010" s="25"/>
      <c r="EK1010" s="25"/>
      <c r="EL1010" s="25"/>
      <c r="EM1010" s="25"/>
      <c r="EN1010" s="25"/>
      <c r="EO1010" s="25"/>
      <c r="EP1010" s="25"/>
      <c r="EQ1010" s="25"/>
      <c r="ER1010" s="25"/>
      <c r="ES1010" s="25"/>
      <c r="ET1010" s="25"/>
      <c r="EU1010" s="25"/>
      <c r="EV1010" s="25"/>
      <c r="EW1010" s="25"/>
      <c r="EX1010" s="25"/>
      <c r="EY1010" s="25"/>
      <c r="EZ1010" s="25"/>
      <c r="FA1010" s="25"/>
      <c r="FB1010" s="25"/>
      <c r="FC1010" s="25"/>
      <c r="FD1010" s="25"/>
      <c r="FE1010" s="25"/>
      <c r="FF1010" s="25"/>
      <c r="FG1010" s="25"/>
      <c r="FH1010" s="25"/>
      <c r="FI1010" s="25"/>
      <c r="FJ1010" s="25"/>
      <c r="FK1010" s="25"/>
      <c r="FL1010" s="25"/>
      <c r="FM1010" s="25"/>
      <c r="FN1010" s="25"/>
      <c r="FO1010" s="25"/>
      <c r="FP1010" s="25"/>
      <c r="FQ1010" s="25"/>
      <c r="FR1010" s="25"/>
      <c r="FS1010" s="25"/>
      <c r="FT1010" s="25"/>
      <c r="FU1010" s="25"/>
      <c r="FV1010" s="25"/>
      <c r="FW1010" s="25"/>
      <c r="FX1010" s="25"/>
      <c r="FY1010" s="25"/>
      <c r="FZ1010" s="25"/>
      <c r="GA1010" s="25"/>
      <c r="GB1010" s="25"/>
      <c r="GC1010" s="25"/>
      <c r="GD1010" s="25"/>
      <c r="GE1010" s="25"/>
      <c r="GF1010" s="25"/>
      <c r="GG1010" s="25"/>
      <c r="GH1010" s="25"/>
      <c r="GI1010" s="25"/>
      <c r="GJ1010" s="25"/>
      <c r="GK1010" s="25"/>
      <c r="GL1010" s="25"/>
      <c r="GM1010" s="25"/>
      <c r="GN1010" s="25"/>
      <c r="GO1010" s="25"/>
      <c r="GP1010" s="25"/>
      <c r="GQ1010" s="25"/>
      <c r="GR1010" s="25"/>
      <c r="GS1010" s="25"/>
      <c r="GT1010" s="25"/>
      <c r="GU1010" s="25"/>
      <c r="GV1010" s="25"/>
      <c r="GW1010" s="25"/>
      <c r="GX1010" s="25"/>
      <c r="GY1010" s="25"/>
      <c r="GZ1010" s="25"/>
      <c r="HA1010" s="25"/>
      <c r="HB1010" s="25"/>
      <c r="HC1010" s="25"/>
      <c r="HD1010" s="25"/>
      <c r="HE1010" s="25"/>
      <c r="HF1010" s="25"/>
      <c r="HG1010" s="25"/>
      <c r="HH1010" s="25"/>
      <c r="HI1010" s="25"/>
      <c r="HJ1010" s="25"/>
      <c r="HK1010" s="25"/>
      <c r="HL1010" s="25"/>
      <c r="HM1010" s="25"/>
      <c r="HN1010" s="25"/>
      <c r="HO1010" s="25"/>
      <c r="HP1010" s="25"/>
      <c r="HQ1010" s="25"/>
      <c r="HR1010" s="25"/>
      <c r="HS1010" s="25"/>
      <c r="HT1010" s="25"/>
      <c r="HU1010" s="25"/>
      <c r="HV1010" s="25"/>
      <c r="HW1010" s="25"/>
      <c r="HX1010" s="25"/>
      <c r="HY1010" s="25"/>
      <c r="HZ1010" s="25"/>
      <c r="IA1010" s="25"/>
      <c r="IB1010" s="25"/>
      <c r="IC1010" s="25"/>
      <c r="ID1010" s="25"/>
      <c r="IE1010" s="25"/>
      <c r="IF1010" s="25"/>
      <c r="IG1010" s="25"/>
      <c r="IH1010" s="25"/>
      <c r="II1010" s="25"/>
      <c r="IJ1010" s="25"/>
      <c r="IK1010" s="25"/>
      <c r="IL1010" s="25"/>
      <c r="IM1010" s="25"/>
      <c r="IN1010" s="25"/>
      <c r="IO1010" s="25"/>
      <c r="IP1010" s="25"/>
      <c r="IQ1010" s="25"/>
      <c r="IR1010" s="25"/>
      <c r="IS1010" s="25"/>
      <c r="IT1010" s="25"/>
      <c r="IU1010" s="25"/>
      <c r="IV1010" s="25"/>
      <c r="IW1010" s="25"/>
      <c r="IX1010" s="25"/>
      <c r="IY1010" s="25"/>
      <c r="IZ1010" s="25"/>
      <c r="JA1010" s="25"/>
      <c r="JB1010" s="25"/>
      <c r="JC1010" s="25"/>
      <c r="JD1010" s="25"/>
      <c r="JE1010" s="25"/>
      <c r="JF1010" s="25"/>
      <c r="JG1010" s="25"/>
      <c r="JH1010" s="25"/>
      <c r="JI1010" s="25"/>
      <c r="JJ1010" s="25"/>
      <c r="JK1010" s="25"/>
      <c r="JL1010" s="25"/>
      <c r="JM1010" s="25"/>
      <c r="JN1010" s="25"/>
      <c r="JO1010" s="25"/>
      <c r="JP1010" s="25"/>
      <c r="JQ1010" s="25"/>
      <c r="JR1010" s="25"/>
      <c r="JS1010" s="25"/>
      <c r="JT1010" s="25"/>
      <c r="JU1010" s="25"/>
      <c r="JV1010" s="25"/>
      <c r="JW1010" s="25"/>
      <c r="JX1010" s="25"/>
      <c r="JY1010" s="25"/>
      <c r="JZ1010" s="25"/>
      <c r="KA1010" s="25"/>
      <c r="KB1010" s="25"/>
      <c r="KC1010" s="25"/>
      <c r="KD1010" s="25"/>
      <c r="KE1010" s="25"/>
      <c r="KF1010" s="25"/>
      <c r="KG1010" s="25"/>
      <c r="KH1010" s="25"/>
      <c r="KI1010" s="25"/>
      <c r="KJ1010" s="25"/>
      <c r="KK1010" s="25"/>
      <c r="KL1010" s="25"/>
      <c r="KM1010" s="25"/>
      <c r="KN1010" s="25"/>
      <c r="KO1010" s="25"/>
      <c r="KP1010" s="25"/>
      <c r="KQ1010" s="25"/>
      <c r="KR1010" s="25"/>
      <c r="KS1010" s="25"/>
      <c r="KT1010" s="25"/>
      <c r="KU1010" s="25"/>
      <c r="KV1010" s="25"/>
      <c r="KW1010" s="25"/>
      <c r="KX1010" s="25"/>
      <c r="KY1010" s="25"/>
      <c r="KZ1010" s="25"/>
      <c r="LA1010" s="25"/>
      <c r="LB1010" s="25"/>
      <c r="LC1010" s="25"/>
      <c r="LD1010" s="25"/>
      <c r="LE1010" s="25"/>
      <c r="LF1010" s="25"/>
      <c r="LG1010" s="25"/>
      <c r="LH1010" s="25"/>
      <c r="LI1010" s="25"/>
      <c r="LJ1010" s="25"/>
      <c r="LK1010" s="25"/>
      <c r="LL1010" s="25"/>
      <c r="LM1010" s="25"/>
      <c r="LN1010" s="25"/>
      <c r="LO1010" s="25"/>
      <c r="LP1010" s="25"/>
      <c r="LQ1010" s="25"/>
      <c r="LR1010" s="25"/>
      <c r="LS1010" s="25"/>
      <c r="LT1010" s="25"/>
      <c r="LU1010" s="25"/>
      <c r="LV1010" s="25"/>
      <c r="LW1010" s="25"/>
      <c r="LX1010" s="25"/>
      <c r="LY1010" s="25"/>
      <c r="LZ1010" s="25"/>
      <c r="MA1010" s="25"/>
      <c r="MB1010" s="25"/>
      <c r="MC1010" s="25"/>
      <c r="MD1010" s="25"/>
      <c r="ME1010" s="25"/>
      <c r="MF1010" s="25"/>
      <c r="MG1010" s="25"/>
      <c r="MH1010" s="25"/>
      <c r="MI1010" s="25"/>
      <c r="MJ1010" s="25"/>
      <c r="MK1010" s="25"/>
      <c r="ML1010" s="25"/>
      <c r="MM1010" s="25"/>
      <c r="MN1010" s="25"/>
      <c r="MO1010" s="25"/>
      <c r="MP1010" s="25"/>
      <c r="MQ1010" s="25"/>
      <c r="MR1010" s="25"/>
      <c r="MS1010" s="25"/>
      <c r="MT1010" s="25"/>
      <c r="MU1010" s="25"/>
      <c r="MV1010" s="25"/>
      <c r="MW1010" s="25"/>
      <c r="MX1010" s="25"/>
      <c r="MY1010" s="25"/>
      <c r="MZ1010" s="25"/>
      <c r="NA1010" s="25"/>
      <c r="NB1010" s="25"/>
      <c r="NC1010" s="25"/>
      <c r="ND1010" s="25"/>
      <c r="NE1010" s="25"/>
      <c r="NF1010" s="25"/>
      <c r="NG1010" s="25"/>
      <c r="NH1010" s="25"/>
      <c r="NI1010" s="25"/>
      <c r="NJ1010" s="25"/>
      <c r="NK1010" s="25"/>
      <c r="NL1010" s="25"/>
      <c r="NM1010" s="25"/>
      <c r="NN1010" s="25"/>
      <c r="NO1010" s="25"/>
      <c r="NP1010" s="25"/>
      <c r="NQ1010" s="25"/>
      <c r="NR1010" s="25"/>
      <c r="NS1010" s="25"/>
      <c r="NT1010" s="25"/>
      <c r="NU1010" s="25"/>
      <c r="NV1010" s="25"/>
      <c r="NW1010" s="25"/>
      <c r="NX1010" s="25"/>
      <c r="NY1010" s="25"/>
      <c r="NZ1010" s="25"/>
      <c r="OA1010" s="25"/>
      <c r="OB1010" s="25"/>
      <c r="OC1010" s="25"/>
      <c r="OD1010" s="25"/>
      <c r="OE1010" s="25"/>
      <c r="OF1010" s="25"/>
      <c r="OG1010" s="25"/>
      <c r="OH1010" s="25"/>
      <c r="OI1010" s="25"/>
      <c r="OJ1010" s="25"/>
      <c r="OK1010" s="25"/>
      <c r="OL1010" s="25"/>
      <c r="OM1010" s="25"/>
      <c r="ON1010" s="25"/>
      <c r="OO1010" s="25"/>
      <c r="OP1010" s="25"/>
      <c r="OQ1010" s="25"/>
      <c r="OR1010" s="25"/>
      <c r="OS1010" s="25"/>
      <c r="OT1010" s="25"/>
      <c r="OU1010" s="25"/>
      <c r="OV1010" s="25"/>
      <c r="OW1010" s="25"/>
      <c r="OX1010" s="25"/>
      <c r="OY1010" s="25"/>
      <c r="OZ1010" s="25"/>
      <c r="PA1010" s="25"/>
      <c r="PB1010" s="25"/>
      <c r="PC1010" s="25"/>
      <c r="PD1010" s="25"/>
      <c r="PE1010" s="25"/>
    </row>
    <row r="1011" spans="1:421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  <c r="CI1011" s="25"/>
      <c r="CJ1011" s="25"/>
      <c r="CK1011" s="25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  <c r="DH1011" s="25"/>
      <c r="DI1011" s="25"/>
      <c r="DJ1011" s="25"/>
      <c r="DK1011" s="25"/>
      <c r="DL1011" s="25"/>
      <c r="DM1011" s="25"/>
      <c r="DN1011" s="25"/>
      <c r="DO1011" s="25"/>
      <c r="DP1011" s="25"/>
      <c r="DQ1011" s="25"/>
      <c r="DR1011" s="25"/>
      <c r="DS1011" s="25"/>
      <c r="DT1011" s="25"/>
      <c r="DU1011" s="25"/>
      <c r="DV1011" s="25"/>
      <c r="DW1011" s="25"/>
      <c r="DX1011" s="25"/>
      <c r="DY1011" s="25"/>
      <c r="DZ1011" s="25"/>
      <c r="EA1011" s="25"/>
      <c r="EB1011" s="25"/>
      <c r="EC1011" s="25"/>
      <c r="ED1011" s="25"/>
      <c r="EE1011" s="25"/>
      <c r="EF1011" s="25"/>
      <c r="EG1011" s="25"/>
      <c r="EH1011" s="25"/>
      <c r="EI1011" s="25"/>
      <c r="EJ1011" s="25"/>
      <c r="EK1011" s="25"/>
      <c r="EL1011" s="25"/>
      <c r="EM1011" s="25"/>
      <c r="EN1011" s="25"/>
      <c r="EO1011" s="25"/>
      <c r="EP1011" s="25"/>
      <c r="EQ1011" s="25"/>
      <c r="ER1011" s="25"/>
      <c r="ES1011" s="25"/>
      <c r="ET1011" s="25"/>
      <c r="EU1011" s="25"/>
      <c r="EV1011" s="25"/>
      <c r="EW1011" s="25"/>
      <c r="EX1011" s="25"/>
      <c r="EY1011" s="25"/>
      <c r="EZ1011" s="25"/>
      <c r="FA1011" s="25"/>
      <c r="FB1011" s="25"/>
      <c r="FC1011" s="25"/>
      <c r="FD1011" s="25"/>
      <c r="FE1011" s="25"/>
      <c r="FF1011" s="25"/>
      <c r="FG1011" s="25"/>
      <c r="FH1011" s="25"/>
      <c r="FI1011" s="25"/>
      <c r="FJ1011" s="25"/>
      <c r="FK1011" s="25"/>
      <c r="FL1011" s="25"/>
      <c r="FM1011" s="25"/>
      <c r="FN1011" s="25"/>
      <c r="FO1011" s="25"/>
      <c r="FP1011" s="25"/>
      <c r="FQ1011" s="25"/>
      <c r="FR1011" s="25"/>
      <c r="FS1011" s="25"/>
      <c r="FT1011" s="25"/>
      <c r="FU1011" s="25"/>
      <c r="FV1011" s="25"/>
      <c r="FW1011" s="25"/>
      <c r="FX1011" s="25"/>
      <c r="FY1011" s="25"/>
      <c r="FZ1011" s="25"/>
      <c r="GA1011" s="25"/>
      <c r="GB1011" s="25"/>
      <c r="GC1011" s="25"/>
      <c r="GD1011" s="25"/>
      <c r="GE1011" s="25"/>
      <c r="GF1011" s="25"/>
      <c r="GG1011" s="25"/>
      <c r="GH1011" s="25"/>
      <c r="GI1011" s="25"/>
      <c r="GJ1011" s="25"/>
      <c r="GK1011" s="25"/>
      <c r="GL1011" s="25"/>
      <c r="GM1011" s="25"/>
      <c r="GN1011" s="25"/>
      <c r="GO1011" s="25"/>
      <c r="GP1011" s="25"/>
      <c r="GQ1011" s="25"/>
      <c r="GR1011" s="25"/>
      <c r="GS1011" s="25"/>
      <c r="GT1011" s="25"/>
      <c r="GU1011" s="25"/>
      <c r="GV1011" s="25"/>
      <c r="GW1011" s="25"/>
      <c r="GX1011" s="25"/>
      <c r="GY1011" s="25"/>
      <c r="GZ1011" s="25"/>
      <c r="HA1011" s="25"/>
      <c r="HB1011" s="25"/>
      <c r="HC1011" s="25"/>
      <c r="HD1011" s="25"/>
      <c r="HE1011" s="25"/>
      <c r="HF1011" s="25"/>
      <c r="HG1011" s="25"/>
      <c r="HH1011" s="25"/>
      <c r="HI1011" s="25"/>
      <c r="HJ1011" s="25"/>
      <c r="HK1011" s="25"/>
      <c r="HL1011" s="25"/>
      <c r="HM1011" s="25"/>
      <c r="HN1011" s="25"/>
      <c r="HO1011" s="25"/>
      <c r="HP1011" s="25"/>
      <c r="HQ1011" s="25"/>
      <c r="HR1011" s="25"/>
      <c r="HS1011" s="25"/>
      <c r="HT1011" s="25"/>
      <c r="HU1011" s="25"/>
      <c r="HV1011" s="25"/>
      <c r="HW1011" s="25"/>
      <c r="HX1011" s="25"/>
      <c r="HY1011" s="25"/>
      <c r="HZ1011" s="25"/>
      <c r="IA1011" s="25"/>
      <c r="IB1011" s="25"/>
      <c r="IC1011" s="25"/>
      <c r="ID1011" s="25"/>
      <c r="IE1011" s="25"/>
      <c r="IF1011" s="25"/>
      <c r="IG1011" s="25"/>
      <c r="IH1011" s="25"/>
      <c r="II1011" s="25"/>
      <c r="IJ1011" s="25"/>
      <c r="IK1011" s="25"/>
      <c r="IL1011" s="25"/>
      <c r="IM1011" s="25"/>
      <c r="IN1011" s="25"/>
      <c r="IO1011" s="25"/>
      <c r="IP1011" s="25"/>
      <c r="IQ1011" s="25"/>
      <c r="IR1011" s="25"/>
      <c r="IS1011" s="25"/>
      <c r="IT1011" s="25"/>
      <c r="IU1011" s="25"/>
      <c r="IV1011" s="25"/>
      <c r="IW1011" s="25"/>
      <c r="IX1011" s="25"/>
      <c r="IY1011" s="25"/>
      <c r="IZ1011" s="25"/>
      <c r="JA1011" s="25"/>
      <c r="JB1011" s="25"/>
      <c r="JC1011" s="25"/>
      <c r="JD1011" s="25"/>
      <c r="JE1011" s="25"/>
      <c r="JF1011" s="25"/>
      <c r="JG1011" s="25"/>
      <c r="JH1011" s="25"/>
      <c r="JI1011" s="25"/>
      <c r="JJ1011" s="25"/>
      <c r="JK1011" s="25"/>
      <c r="JL1011" s="25"/>
      <c r="JM1011" s="25"/>
      <c r="JN1011" s="25"/>
      <c r="JO1011" s="25"/>
      <c r="JP1011" s="25"/>
      <c r="JQ1011" s="25"/>
      <c r="JR1011" s="25"/>
      <c r="JS1011" s="25"/>
      <c r="JT1011" s="25"/>
      <c r="JU1011" s="25"/>
      <c r="JV1011" s="25"/>
      <c r="JW1011" s="25"/>
      <c r="JX1011" s="25"/>
      <c r="JY1011" s="25"/>
      <c r="JZ1011" s="25"/>
      <c r="KA1011" s="25"/>
      <c r="KB1011" s="25"/>
      <c r="KC1011" s="25"/>
      <c r="KD1011" s="25"/>
      <c r="KE1011" s="25"/>
      <c r="KF1011" s="25"/>
      <c r="KG1011" s="25"/>
      <c r="KH1011" s="25"/>
      <c r="KI1011" s="25"/>
      <c r="KJ1011" s="25"/>
      <c r="KK1011" s="25"/>
      <c r="KL1011" s="25"/>
      <c r="KM1011" s="25"/>
      <c r="KN1011" s="25"/>
      <c r="KO1011" s="25"/>
      <c r="KP1011" s="25"/>
      <c r="KQ1011" s="25"/>
      <c r="KR1011" s="25"/>
      <c r="KS1011" s="25"/>
      <c r="KT1011" s="25"/>
      <c r="KU1011" s="25"/>
      <c r="KV1011" s="25"/>
      <c r="KW1011" s="25"/>
      <c r="KX1011" s="25"/>
      <c r="KY1011" s="25"/>
      <c r="KZ1011" s="25"/>
      <c r="LA1011" s="25"/>
      <c r="LB1011" s="25"/>
      <c r="LC1011" s="25"/>
      <c r="LD1011" s="25"/>
      <c r="LE1011" s="25"/>
      <c r="LF1011" s="25"/>
      <c r="LG1011" s="25"/>
      <c r="LH1011" s="25"/>
      <c r="LI1011" s="25"/>
      <c r="LJ1011" s="25"/>
      <c r="LK1011" s="25"/>
      <c r="LL1011" s="25"/>
      <c r="LM1011" s="25"/>
      <c r="LN1011" s="25"/>
      <c r="LO1011" s="25"/>
      <c r="LP1011" s="25"/>
      <c r="LQ1011" s="25"/>
      <c r="LR1011" s="25"/>
      <c r="LS1011" s="25"/>
      <c r="LT1011" s="25"/>
      <c r="LU1011" s="25"/>
      <c r="LV1011" s="25"/>
      <c r="LW1011" s="25"/>
      <c r="LX1011" s="25"/>
      <c r="LY1011" s="25"/>
      <c r="LZ1011" s="25"/>
      <c r="MA1011" s="25"/>
      <c r="MB1011" s="25"/>
      <c r="MC1011" s="25"/>
      <c r="MD1011" s="25"/>
      <c r="ME1011" s="25"/>
      <c r="MF1011" s="25"/>
      <c r="MG1011" s="25"/>
      <c r="MH1011" s="25"/>
      <c r="MI1011" s="25"/>
      <c r="MJ1011" s="25"/>
      <c r="MK1011" s="25"/>
      <c r="ML1011" s="25"/>
      <c r="MM1011" s="25"/>
      <c r="MN1011" s="25"/>
      <c r="MO1011" s="25"/>
      <c r="MP1011" s="25"/>
      <c r="MQ1011" s="25"/>
      <c r="MR1011" s="25"/>
      <c r="MS1011" s="25"/>
      <c r="MT1011" s="25"/>
      <c r="MU1011" s="25"/>
      <c r="MV1011" s="25"/>
      <c r="MW1011" s="25"/>
      <c r="MX1011" s="25"/>
      <c r="MY1011" s="25"/>
      <c r="MZ1011" s="25"/>
      <c r="NA1011" s="25"/>
      <c r="NB1011" s="25"/>
      <c r="NC1011" s="25"/>
      <c r="ND1011" s="25"/>
      <c r="NE1011" s="25"/>
      <c r="NF1011" s="25"/>
      <c r="NG1011" s="25"/>
      <c r="NH1011" s="25"/>
      <c r="NI1011" s="25"/>
      <c r="NJ1011" s="25"/>
      <c r="NK1011" s="25"/>
      <c r="NL1011" s="25"/>
      <c r="NM1011" s="25"/>
      <c r="NN1011" s="25"/>
      <c r="NO1011" s="25"/>
      <c r="NP1011" s="25"/>
      <c r="NQ1011" s="25"/>
      <c r="NR1011" s="25"/>
      <c r="NS1011" s="25"/>
      <c r="NT1011" s="25"/>
      <c r="NU1011" s="25"/>
      <c r="NV1011" s="25"/>
      <c r="NW1011" s="25"/>
      <c r="NX1011" s="25"/>
      <c r="NY1011" s="25"/>
      <c r="NZ1011" s="25"/>
      <c r="OA1011" s="25"/>
      <c r="OB1011" s="25"/>
      <c r="OC1011" s="25"/>
      <c r="OD1011" s="25"/>
      <c r="OE1011" s="25"/>
      <c r="OF1011" s="25"/>
      <c r="OG1011" s="25"/>
      <c r="OH1011" s="25"/>
      <c r="OI1011" s="25"/>
      <c r="OJ1011" s="25"/>
      <c r="OK1011" s="25"/>
      <c r="OL1011" s="25"/>
      <c r="OM1011" s="25"/>
      <c r="ON1011" s="25"/>
      <c r="OO1011" s="25"/>
      <c r="OP1011" s="25"/>
      <c r="OQ1011" s="25"/>
      <c r="OR1011" s="25"/>
      <c r="OS1011" s="25"/>
      <c r="OT1011" s="25"/>
      <c r="OU1011" s="25"/>
      <c r="OV1011" s="25"/>
      <c r="OW1011" s="25"/>
      <c r="OX1011" s="25"/>
      <c r="OY1011" s="25"/>
      <c r="OZ1011" s="25"/>
      <c r="PA1011" s="25"/>
      <c r="PB1011" s="25"/>
      <c r="PC1011" s="25"/>
      <c r="PD1011" s="25"/>
      <c r="PE1011" s="25"/>
    </row>
    <row r="1012" spans="1:421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  <c r="CG1012" s="25"/>
      <c r="CH1012" s="25"/>
      <c r="CI1012" s="25"/>
      <c r="CJ1012" s="25"/>
      <c r="CK1012" s="25"/>
      <c r="CL1012" s="25"/>
      <c r="CM1012" s="25"/>
      <c r="CN1012" s="25"/>
      <c r="CO1012" s="25"/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5"/>
      <c r="DA1012" s="25"/>
      <c r="DB1012" s="25"/>
      <c r="DC1012" s="25"/>
      <c r="DD1012" s="25"/>
      <c r="DE1012" s="25"/>
      <c r="DF1012" s="25"/>
      <c r="DG1012" s="25"/>
      <c r="DH1012" s="25"/>
      <c r="DI1012" s="25"/>
      <c r="DJ1012" s="25"/>
      <c r="DK1012" s="25"/>
      <c r="DL1012" s="25"/>
      <c r="DM1012" s="25"/>
      <c r="DN1012" s="25"/>
      <c r="DO1012" s="25"/>
      <c r="DP1012" s="25"/>
      <c r="DQ1012" s="25"/>
      <c r="DR1012" s="25"/>
      <c r="DS1012" s="25"/>
      <c r="DT1012" s="25"/>
      <c r="DU1012" s="25"/>
      <c r="DV1012" s="25"/>
      <c r="DW1012" s="25"/>
      <c r="DX1012" s="25"/>
      <c r="DY1012" s="25"/>
      <c r="DZ1012" s="25"/>
      <c r="EA1012" s="25"/>
      <c r="EB1012" s="25"/>
      <c r="EC1012" s="25"/>
      <c r="ED1012" s="25"/>
      <c r="EE1012" s="25"/>
      <c r="EF1012" s="25"/>
      <c r="EG1012" s="25"/>
      <c r="EH1012" s="25"/>
      <c r="EI1012" s="25"/>
      <c r="EJ1012" s="25"/>
      <c r="EK1012" s="25"/>
      <c r="EL1012" s="25"/>
      <c r="EM1012" s="25"/>
      <c r="EN1012" s="25"/>
      <c r="EO1012" s="25"/>
      <c r="EP1012" s="25"/>
      <c r="EQ1012" s="25"/>
      <c r="ER1012" s="25"/>
      <c r="ES1012" s="25"/>
      <c r="ET1012" s="25"/>
      <c r="EU1012" s="25"/>
      <c r="EV1012" s="25"/>
      <c r="EW1012" s="25"/>
      <c r="EX1012" s="25"/>
      <c r="EY1012" s="25"/>
      <c r="EZ1012" s="25"/>
      <c r="FA1012" s="25"/>
      <c r="FB1012" s="25"/>
      <c r="FC1012" s="25"/>
      <c r="FD1012" s="25"/>
      <c r="FE1012" s="25"/>
      <c r="FF1012" s="25"/>
      <c r="FG1012" s="25"/>
      <c r="FH1012" s="25"/>
      <c r="FI1012" s="25"/>
      <c r="FJ1012" s="25"/>
      <c r="FK1012" s="25"/>
      <c r="FL1012" s="25"/>
      <c r="FM1012" s="25"/>
      <c r="FN1012" s="25"/>
      <c r="FO1012" s="25"/>
      <c r="FP1012" s="25"/>
      <c r="FQ1012" s="25"/>
      <c r="FR1012" s="25"/>
      <c r="FS1012" s="25"/>
      <c r="FT1012" s="25"/>
      <c r="FU1012" s="25"/>
      <c r="FV1012" s="25"/>
      <c r="FW1012" s="25"/>
      <c r="FX1012" s="25"/>
      <c r="FY1012" s="25"/>
      <c r="FZ1012" s="25"/>
      <c r="GA1012" s="25"/>
      <c r="GB1012" s="25"/>
      <c r="GC1012" s="25"/>
      <c r="GD1012" s="25"/>
      <c r="GE1012" s="25"/>
      <c r="GF1012" s="25"/>
      <c r="GG1012" s="25"/>
      <c r="GH1012" s="25"/>
      <c r="GI1012" s="25"/>
      <c r="GJ1012" s="25"/>
      <c r="GK1012" s="25"/>
      <c r="GL1012" s="25"/>
      <c r="GM1012" s="25"/>
      <c r="GN1012" s="25"/>
      <c r="GO1012" s="25"/>
      <c r="GP1012" s="25"/>
      <c r="GQ1012" s="25"/>
      <c r="GR1012" s="25"/>
      <c r="GS1012" s="25"/>
      <c r="GT1012" s="25"/>
      <c r="GU1012" s="25"/>
      <c r="GV1012" s="25"/>
      <c r="GW1012" s="25"/>
      <c r="GX1012" s="25"/>
      <c r="GY1012" s="25"/>
      <c r="GZ1012" s="25"/>
      <c r="HA1012" s="25"/>
      <c r="HB1012" s="25"/>
      <c r="HC1012" s="25"/>
      <c r="HD1012" s="25"/>
      <c r="HE1012" s="25"/>
      <c r="HF1012" s="25"/>
      <c r="HG1012" s="25"/>
      <c r="HH1012" s="25"/>
      <c r="HI1012" s="25"/>
      <c r="HJ1012" s="25"/>
      <c r="HK1012" s="25"/>
      <c r="HL1012" s="25"/>
      <c r="HM1012" s="25"/>
      <c r="HN1012" s="25"/>
      <c r="HO1012" s="25"/>
      <c r="HP1012" s="25"/>
      <c r="HQ1012" s="25"/>
      <c r="HR1012" s="25"/>
      <c r="HS1012" s="25"/>
      <c r="HT1012" s="25"/>
      <c r="HU1012" s="25"/>
      <c r="HV1012" s="25"/>
      <c r="HW1012" s="25"/>
      <c r="HX1012" s="25"/>
      <c r="HY1012" s="25"/>
      <c r="HZ1012" s="25"/>
      <c r="IA1012" s="25"/>
      <c r="IB1012" s="25"/>
      <c r="IC1012" s="25"/>
      <c r="ID1012" s="25"/>
      <c r="IE1012" s="25"/>
      <c r="IF1012" s="25"/>
      <c r="IG1012" s="25"/>
      <c r="IH1012" s="25"/>
      <c r="II1012" s="25"/>
      <c r="IJ1012" s="25"/>
      <c r="IK1012" s="25"/>
      <c r="IL1012" s="25"/>
      <c r="IM1012" s="25"/>
      <c r="IN1012" s="25"/>
      <c r="IO1012" s="25"/>
      <c r="IP1012" s="25"/>
      <c r="IQ1012" s="25"/>
      <c r="IR1012" s="25"/>
      <c r="IS1012" s="25"/>
      <c r="IT1012" s="25"/>
      <c r="IU1012" s="25"/>
      <c r="IV1012" s="25"/>
      <c r="IW1012" s="25"/>
      <c r="IX1012" s="25"/>
      <c r="IY1012" s="25"/>
      <c r="IZ1012" s="25"/>
      <c r="JA1012" s="25"/>
      <c r="JB1012" s="25"/>
      <c r="JC1012" s="25"/>
      <c r="JD1012" s="25"/>
      <c r="JE1012" s="25"/>
      <c r="JF1012" s="25"/>
      <c r="JG1012" s="25"/>
      <c r="JH1012" s="25"/>
      <c r="JI1012" s="25"/>
      <c r="JJ1012" s="25"/>
      <c r="JK1012" s="25"/>
      <c r="JL1012" s="25"/>
      <c r="JM1012" s="25"/>
      <c r="JN1012" s="25"/>
      <c r="JO1012" s="25"/>
      <c r="JP1012" s="25"/>
      <c r="JQ1012" s="25"/>
      <c r="JR1012" s="25"/>
      <c r="JS1012" s="25"/>
      <c r="JT1012" s="25"/>
      <c r="JU1012" s="25"/>
      <c r="JV1012" s="25"/>
      <c r="JW1012" s="25"/>
      <c r="JX1012" s="25"/>
      <c r="JY1012" s="25"/>
      <c r="JZ1012" s="25"/>
      <c r="KA1012" s="25"/>
      <c r="KB1012" s="25"/>
      <c r="KC1012" s="25"/>
      <c r="KD1012" s="25"/>
      <c r="KE1012" s="25"/>
      <c r="KF1012" s="25"/>
      <c r="KG1012" s="25"/>
      <c r="KH1012" s="25"/>
      <c r="KI1012" s="25"/>
      <c r="KJ1012" s="25"/>
      <c r="KK1012" s="25"/>
      <c r="KL1012" s="25"/>
      <c r="KM1012" s="25"/>
      <c r="KN1012" s="25"/>
      <c r="KO1012" s="25"/>
      <c r="KP1012" s="25"/>
      <c r="KQ1012" s="25"/>
      <c r="KR1012" s="25"/>
      <c r="KS1012" s="25"/>
      <c r="KT1012" s="25"/>
      <c r="KU1012" s="25"/>
      <c r="KV1012" s="25"/>
      <c r="KW1012" s="25"/>
      <c r="KX1012" s="25"/>
      <c r="KY1012" s="25"/>
      <c r="KZ1012" s="25"/>
      <c r="LA1012" s="25"/>
      <c r="LB1012" s="25"/>
      <c r="LC1012" s="25"/>
      <c r="LD1012" s="25"/>
      <c r="LE1012" s="25"/>
      <c r="LF1012" s="25"/>
      <c r="LG1012" s="25"/>
      <c r="LH1012" s="25"/>
      <c r="LI1012" s="25"/>
      <c r="LJ1012" s="25"/>
      <c r="LK1012" s="25"/>
      <c r="LL1012" s="25"/>
      <c r="LM1012" s="25"/>
      <c r="LN1012" s="25"/>
      <c r="LO1012" s="25"/>
      <c r="LP1012" s="25"/>
      <c r="LQ1012" s="25"/>
      <c r="LR1012" s="25"/>
      <c r="LS1012" s="25"/>
      <c r="LT1012" s="25"/>
      <c r="LU1012" s="25"/>
      <c r="LV1012" s="25"/>
      <c r="LW1012" s="25"/>
      <c r="LX1012" s="25"/>
      <c r="LY1012" s="25"/>
      <c r="LZ1012" s="25"/>
      <c r="MA1012" s="25"/>
      <c r="MB1012" s="25"/>
      <c r="MC1012" s="25"/>
      <c r="MD1012" s="25"/>
      <c r="ME1012" s="25"/>
      <c r="MF1012" s="25"/>
      <c r="MG1012" s="25"/>
      <c r="MH1012" s="25"/>
      <c r="MI1012" s="25"/>
      <c r="MJ1012" s="25"/>
      <c r="MK1012" s="25"/>
      <c r="ML1012" s="25"/>
      <c r="MM1012" s="25"/>
      <c r="MN1012" s="25"/>
      <c r="MO1012" s="25"/>
      <c r="MP1012" s="25"/>
      <c r="MQ1012" s="25"/>
      <c r="MR1012" s="25"/>
      <c r="MS1012" s="25"/>
      <c r="MT1012" s="25"/>
      <c r="MU1012" s="25"/>
      <c r="MV1012" s="25"/>
      <c r="MW1012" s="25"/>
      <c r="MX1012" s="25"/>
      <c r="MY1012" s="25"/>
      <c r="MZ1012" s="25"/>
      <c r="NA1012" s="25"/>
      <c r="NB1012" s="25"/>
      <c r="NC1012" s="25"/>
      <c r="ND1012" s="25"/>
      <c r="NE1012" s="25"/>
      <c r="NF1012" s="25"/>
      <c r="NG1012" s="25"/>
      <c r="NH1012" s="25"/>
      <c r="NI1012" s="25"/>
      <c r="NJ1012" s="25"/>
      <c r="NK1012" s="25"/>
      <c r="NL1012" s="25"/>
      <c r="NM1012" s="25"/>
      <c r="NN1012" s="25"/>
      <c r="NO1012" s="25"/>
      <c r="NP1012" s="25"/>
      <c r="NQ1012" s="25"/>
      <c r="NR1012" s="25"/>
      <c r="NS1012" s="25"/>
      <c r="NT1012" s="25"/>
      <c r="NU1012" s="25"/>
      <c r="NV1012" s="25"/>
      <c r="NW1012" s="25"/>
      <c r="NX1012" s="25"/>
      <c r="NY1012" s="25"/>
      <c r="NZ1012" s="25"/>
      <c r="OA1012" s="25"/>
      <c r="OB1012" s="25"/>
      <c r="OC1012" s="25"/>
      <c r="OD1012" s="25"/>
      <c r="OE1012" s="25"/>
      <c r="OF1012" s="25"/>
      <c r="OG1012" s="25"/>
      <c r="OH1012" s="25"/>
      <c r="OI1012" s="25"/>
      <c r="OJ1012" s="25"/>
      <c r="OK1012" s="25"/>
      <c r="OL1012" s="25"/>
      <c r="OM1012" s="25"/>
      <c r="ON1012" s="25"/>
      <c r="OO1012" s="25"/>
      <c r="OP1012" s="25"/>
      <c r="OQ1012" s="25"/>
      <c r="OR1012" s="25"/>
      <c r="OS1012" s="25"/>
      <c r="OT1012" s="25"/>
      <c r="OU1012" s="25"/>
      <c r="OV1012" s="25"/>
      <c r="OW1012" s="25"/>
      <c r="OX1012" s="25"/>
      <c r="OY1012" s="25"/>
      <c r="OZ1012" s="25"/>
      <c r="PA1012" s="25"/>
      <c r="PB1012" s="25"/>
      <c r="PC1012" s="25"/>
      <c r="PD1012" s="25"/>
      <c r="PE1012" s="25"/>
    </row>
    <row r="1013" spans="1:421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  <c r="CG1013" s="25"/>
      <c r="CH1013" s="25"/>
      <c r="CI1013" s="25"/>
      <c r="CJ1013" s="25"/>
      <c r="CK1013" s="25"/>
      <c r="CL1013" s="25"/>
      <c r="CM1013" s="25"/>
      <c r="CN1013" s="25"/>
      <c r="CO1013" s="25"/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5"/>
      <c r="DA1013" s="25"/>
      <c r="DB1013" s="25"/>
      <c r="DC1013" s="25"/>
      <c r="DD1013" s="25"/>
      <c r="DE1013" s="25"/>
      <c r="DF1013" s="25"/>
      <c r="DG1013" s="25"/>
      <c r="DH1013" s="25"/>
      <c r="DI1013" s="25"/>
      <c r="DJ1013" s="25"/>
      <c r="DK1013" s="25"/>
      <c r="DL1013" s="25"/>
      <c r="DM1013" s="25"/>
      <c r="DN1013" s="25"/>
      <c r="DO1013" s="25"/>
      <c r="DP1013" s="25"/>
      <c r="DQ1013" s="25"/>
      <c r="DR1013" s="25"/>
      <c r="DS1013" s="25"/>
      <c r="DT1013" s="25"/>
      <c r="DU1013" s="25"/>
      <c r="DV1013" s="25"/>
      <c r="DW1013" s="25"/>
      <c r="DX1013" s="25"/>
      <c r="DY1013" s="25"/>
      <c r="DZ1013" s="25"/>
      <c r="EA1013" s="25"/>
      <c r="EB1013" s="25"/>
      <c r="EC1013" s="25"/>
      <c r="ED1013" s="25"/>
      <c r="EE1013" s="25"/>
      <c r="EF1013" s="25"/>
      <c r="EG1013" s="25"/>
      <c r="EH1013" s="25"/>
      <c r="EI1013" s="25"/>
      <c r="EJ1013" s="25"/>
      <c r="EK1013" s="25"/>
      <c r="EL1013" s="25"/>
      <c r="EM1013" s="25"/>
      <c r="EN1013" s="25"/>
      <c r="EO1013" s="25"/>
      <c r="EP1013" s="25"/>
      <c r="EQ1013" s="25"/>
      <c r="ER1013" s="25"/>
      <c r="ES1013" s="25"/>
      <c r="ET1013" s="25"/>
      <c r="EU1013" s="25"/>
      <c r="EV1013" s="25"/>
      <c r="EW1013" s="25"/>
      <c r="EX1013" s="25"/>
      <c r="EY1013" s="25"/>
      <c r="EZ1013" s="25"/>
      <c r="FA1013" s="25"/>
      <c r="FB1013" s="25"/>
      <c r="FC1013" s="25"/>
      <c r="FD1013" s="25"/>
      <c r="FE1013" s="25"/>
      <c r="FF1013" s="25"/>
      <c r="FG1013" s="25"/>
      <c r="FH1013" s="25"/>
      <c r="FI1013" s="25"/>
      <c r="FJ1013" s="25"/>
      <c r="FK1013" s="25"/>
      <c r="FL1013" s="25"/>
      <c r="FM1013" s="25"/>
      <c r="FN1013" s="25"/>
      <c r="FO1013" s="25"/>
      <c r="FP1013" s="25"/>
      <c r="FQ1013" s="25"/>
      <c r="FR1013" s="25"/>
      <c r="FS1013" s="25"/>
      <c r="FT1013" s="25"/>
      <c r="FU1013" s="25"/>
      <c r="FV1013" s="25"/>
      <c r="FW1013" s="25"/>
      <c r="FX1013" s="25"/>
      <c r="FY1013" s="25"/>
      <c r="FZ1013" s="25"/>
      <c r="GA1013" s="25"/>
      <c r="GB1013" s="25"/>
      <c r="GC1013" s="25"/>
      <c r="GD1013" s="25"/>
      <c r="GE1013" s="25"/>
      <c r="GF1013" s="25"/>
      <c r="GG1013" s="25"/>
      <c r="GH1013" s="25"/>
      <c r="GI1013" s="25"/>
      <c r="GJ1013" s="25"/>
      <c r="GK1013" s="25"/>
      <c r="GL1013" s="25"/>
      <c r="GM1013" s="25"/>
      <c r="GN1013" s="25"/>
      <c r="GO1013" s="25"/>
      <c r="GP1013" s="25"/>
      <c r="GQ1013" s="25"/>
      <c r="GR1013" s="25"/>
      <c r="GS1013" s="25"/>
      <c r="GT1013" s="25"/>
      <c r="GU1013" s="25"/>
      <c r="GV1013" s="25"/>
      <c r="GW1013" s="25"/>
      <c r="GX1013" s="25"/>
      <c r="GY1013" s="25"/>
      <c r="GZ1013" s="25"/>
      <c r="HA1013" s="25"/>
      <c r="HB1013" s="25"/>
      <c r="HC1013" s="25"/>
      <c r="HD1013" s="25"/>
      <c r="HE1013" s="25"/>
      <c r="HF1013" s="25"/>
      <c r="HG1013" s="25"/>
      <c r="HH1013" s="25"/>
      <c r="HI1013" s="25"/>
      <c r="HJ1013" s="25"/>
      <c r="HK1013" s="25"/>
      <c r="HL1013" s="25"/>
      <c r="HM1013" s="25"/>
      <c r="HN1013" s="25"/>
      <c r="HO1013" s="25"/>
      <c r="HP1013" s="25"/>
      <c r="HQ1013" s="25"/>
      <c r="HR1013" s="25"/>
      <c r="HS1013" s="25"/>
      <c r="HT1013" s="25"/>
      <c r="HU1013" s="25"/>
      <c r="HV1013" s="25"/>
      <c r="HW1013" s="25"/>
      <c r="HX1013" s="25"/>
      <c r="HY1013" s="25"/>
      <c r="HZ1013" s="25"/>
      <c r="IA1013" s="25"/>
      <c r="IB1013" s="25"/>
      <c r="IC1013" s="25"/>
      <c r="ID1013" s="25"/>
      <c r="IE1013" s="25"/>
      <c r="IF1013" s="25"/>
      <c r="IG1013" s="25"/>
      <c r="IH1013" s="25"/>
      <c r="II1013" s="25"/>
      <c r="IJ1013" s="25"/>
      <c r="IK1013" s="25"/>
      <c r="IL1013" s="25"/>
      <c r="IM1013" s="25"/>
      <c r="IN1013" s="25"/>
      <c r="IO1013" s="25"/>
      <c r="IP1013" s="25"/>
      <c r="IQ1013" s="25"/>
      <c r="IR1013" s="25"/>
      <c r="IS1013" s="25"/>
      <c r="IT1013" s="25"/>
      <c r="IU1013" s="25"/>
      <c r="IV1013" s="25"/>
      <c r="IW1013" s="25"/>
      <c r="IX1013" s="25"/>
      <c r="IY1013" s="25"/>
      <c r="IZ1013" s="25"/>
      <c r="JA1013" s="25"/>
      <c r="JB1013" s="25"/>
      <c r="JC1013" s="25"/>
      <c r="JD1013" s="25"/>
      <c r="JE1013" s="25"/>
      <c r="JF1013" s="25"/>
      <c r="JG1013" s="25"/>
      <c r="JH1013" s="25"/>
      <c r="JI1013" s="25"/>
      <c r="JJ1013" s="25"/>
      <c r="JK1013" s="25"/>
      <c r="JL1013" s="25"/>
      <c r="JM1013" s="25"/>
      <c r="JN1013" s="25"/>
      <c r="JO1013" s="25"/>
      <c r="JP1013" s="25"/>
      <c r="JQ1013" s="25"/>
      <c r="JR1013" s="25"/>
      <c r="JS1013" s="25"/>
      <c r="JT1013" s="25"/>
      <c r="JU1013" s="25"/>
      <c r="JV1013" s="25"/>
      <c r="JW1013" s="25"/>
      <c r="JX1013" s="25"/>
      <c r="JY1013" s="25"/>
      <c r="JZ1013" s="25"/>
      <c r="KA1013" s="25"/>
      <c r="KB1013" s="25"/>
      <c r="KC1013" s="25"/>
      <c r="KD1013" s="25"/>
      <c r="KE1013" s="25"/>
      <c r="KF1013" s="25"/>
      <c r="KG1013" s="25"/>
      <c r="KH1013" s="25"/>
      <c r="KI1013" s="25"/>
      <c r="KJ1013" s="25"/>
      <c r="KK1013" s="25"/>
      <c r="KL1013" s="25"/>
      <c r="KM1013" s="25"/>
      <c r="KN1013" s="25"/>
      <c r="KO1013" s="25"/>
      <c r="KP1013" s="25"/>
      <c r="KQ1013" s="25"/>
      <c r="KR1013" s="25"/>
      <c r="KS1013" s="25"/>
      <c r="KT1013" s="25"/>
      <c r="KU1013" s="25"/>
      <c r="KV1013" s="25"/>
      <c r="KW1013" s="25"/>
      <c r="KX1013" s="25"/>
      <c r="KY1013" s="25"/>
      <c r="KZ1013" s="25"/>
      <c r="LA1013" s="25"/>
      <c r="LB1013" s="25"/>
      <c r="LC1013" s="25"/>
      <c r="LD1013" s="25"/>
      <c r="LE1013" s="25"/>
      <c r="LF1013" s="25"/>
      <c r="LG1013" s="25"/>
      <c r="LH1013" s="25"/>
      <c r="LI1013" s="25"/>
      <c r="LJ1013" s="25"/>
      <c r="LK1013" s="25"/>
      <c r="LL1013" s="25"/>
      <c r="LM1013" s="25"/>
      <c r="LN1013" s="25"/>
      <c r="LO1013" s="25"/>
      <c r="LP1013" s="25"/>
      <c r="LQ1013" s="25"/>
      <c r="LR1013" s="25"/>
      <c r="LS1013" s="25"/>
      <c r="LT1013" s="25"/>
      <c r="LU1013" s="25"/>
      <c r="LV1013" s="25"/>
      <c r="LW1013" s="25"/>
      <c r="LX1013" s="25"/>
      <c r="LY1013" s="25"/>
      <c r="LZ1013" s="25"/>
      <c r="MA1013" s="25"/>
      <c r="MB1013" s="25"/>
      <c r="MC1013" s="25"/>
      <c r="MD1013" s="25"/>
      <c r="ME1013" s="25"/>
      <c r="MF1013" s="25"/>
      <c r="MG1013" s="25"/>
      <c r="MH1013" s="25"/>
      <c r="MI1013" s="25"/>
      <c r="MJ1013" s="25"/>
      <c r="MK1013" s="25"/>
      <c r="ML1013" s="25"/>
      <c r="MM1013" s="25"/>
      <c r="MN1013" s="25"/>
      <c r="MO1013" s="25"/>
      <c r="MP1013" s="25"/>
      <c r="MQ1013" s="25"/>
      <c r="MR1013" s="25"/>
      <c r="MS1013" s="25"/>
      <c r="MT1013" s="25"/>
      <c r="MU1013" s="25"/>
      <c r="MV1013" s="25"/>
      <c r="MW1013" s="25"/>
      <c r="MX1013" s="25"/>
      <c r="MY1013" s="25"/>
      <c r="MZ1013" s="25"/>
      <c r="NA1013" s="25"/>
      <c r="NB1013" s="25"/>
      <c r="NC1013" s="25"/>
      <c r="ND1013" s="25"/>
      <c r="NE1013" s="25"/>
      <c r="NF1013" s="25"/>
      <c r="NG1013" s="25"/>
      <c r="NH1013" s="25"/>
      <c r="NI1013" s="25"/>
      <c r="NJ1013" s="25"/>
      <c r="NK1013" s="25"/>
      <c r="NL1013" s="25"/>
      <c r="NM1013" s="25"/>
      <c r="NN1013" s="25"/>
      <c r="NO1013" s="25"/>
      <c r="NP1013" s="25"/>
      <c r="NQ1013" s="25"/>
      <c r="NR1013" s="25"/>
      <c r="NS1013" s="25"/>
      <c r="NT1013" s="25"/>
      <c r="NU1013" s="25"/>
      <c r="NV1013" s="25"/>
      <c r="NW1013" s="25"/>
      <c r="NX1013" s="25"/>
      <c r="NY1013" s="25"/>
      <c r="NZ1013" s="25"/>
      <c r="OA1013" s="25"/>
      <c r="OB1013" s="25"/>
      <c r="OC1013" s="25"/>
      <c r="OD1013" s="25"/>
      <c r="OE1013" s="25"/>
      <c r="OF1013" s="25"/>
      <c r="OG1013" s="25"/>
      <c r="OH1013" s="25"/>
      <c r="OI1013" s="25"/>
      <c r="OJ1013" s="25"/>
      <c r="OK1013" s="25"/>
      <c r="OL1013" s="25"/>
      <c r="OM1013" s="25"/>
      <c r="ON1013" s="25"/>
      <c r="OO1013" s="25"/>
      <c r="OP1013" s="25"/>
      <c r="OQ1013" s="25"/>
      <c r="OR1013" s="25"/>
      <c r="OS1013" s="25"/>
      <c r="OT1013" s="25"/>
      <c r="OU1013" s="25"/>
      <c r="OV1013" s="25"/>
      <c r="OW1013" s="25"/>
      <c r="OX1013" s="25"/>
      <c r="OY1013" s="25"/>
      <c r="OZ1013" s="25"/>
      <c r="PA1013" s="25"/>
      <c r="PB1013" s="25"/>
      <c r="PC1013" s="25"/>
      <c r="PD1013" s="25"/>
      <c r="PE1013" s="25"/>
    </row>
    <row r="1014" spans="1:421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  <c r="CI1014" s="25"/>
      <c r="CJ1014" s="25"/>
      <c r="CK1014" s="25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  <c r="DH1014" s="25"/>
      <c r="DI1014" s="25"/>
      <c r="DJ1014" s="25"/>
      <c r="DK1014" s="25"/>
      <c r="DL1014" s="25"/>
      <c r="DM1014" s="25"/>
      <c r="DN1014" s="25"/>
      <c r="DO1014" s="25"/>
      <c r="DP1014" s="25"/>
      <c r="DQ1014" s="25"/>
      <c r="DR1014" s="25"/>
      <c r="DS1014" s="25"/>
      <c r="DT1014" s="25"/>
      <c r="DU1014" s="25"/>
      <c r="DV1014" s="25"/>
      <c r="DW1014" s="25"/>
      <c r="DX1014" s="25"/>
      <c r="DY1014" s="25"/>
      <c r="DZ1014" s="25"/>
      <c r="EA1014" s="25"/>
      <c r="EB1014" s="25"/>
      <c r="EC1014" s="25"/>
      <c r="ED1014" s="25"/>
      <c r="EE1014" s="25"/>
      <c r="EF1014" s="25"/>
      <c r="EG1014" s="25"/>
      <c r="EH1014" s="25"/>
      <c r="EI1014" s="25"/>
      <c r="EJ1014" s="25"/>
      <c r="EK1014" s="25"/>
      <c r="EL1014" s="25"/>
      <c r="EM1014" s="25"/>
      <c r="EN1014" s="25"/>
      <c r="EO1014" s="25"/>
      <c r="EP1014" s="25"/>
      <c r="EQ1014" s="25"/>
      <c r="ER1014" s="25"/>
      <c r="ES1014" s="25"/>
      <c r="ET1014" s="25"/>
      <c r="EU1014" s="25"/>
      <c r="EV1014" s="25"/>
      <c r="EW1014" s="25"/>
      <c r="EX1014" s="25"/>
      <c r="EY1014" s="25"/>
      <c r="EZ1014" s="25"/>
      <c r="FA1014" s="25"/>
      <c r="FB1014" s="25"/>
      <c r="FC1014" s="25"/>
      <c r="FD1014" s="25"/>
      <c r="FE1014" s="25"/>
      <c r="FF1014" s="25"/>
      <c r="FG1014" s="25"/>
      <c r="FH1014" s="25"/>
      <c r="FI1014" s="25"/>
      <c r="FJ1014" s="25"/>
      <c r="FK1014" s="25"/>
      <c r="FL1014" s="25"/>
      <c r="FM1014" s="25"/>
      <c r="FN1014" s="25"/>
      <c r="FO1014" s="25"/>
      <c r="FP1014" s="25"/>
      <c r="FQ1014" s="25"/>
      <c r="FR1014" s="25"/>
      <c r="FS1014" s="25"/>
      <c r="FT1014" s="25"/>
      <c r="FU1014" s="25"/>
      <c r="FV1014" s="25"/>
      <c r="FW1014" s="25"/>
      <c r="FX1014" s="25"/>
      <c r="FY1014" s="25"/>
      <c r="FZ1014" s="25"/>
      <c r="GA1014" s="25"/>
      <c r="GB1014" s="25"/>
      <c r="GC1014" s="25"/>
      <c r="GD1014" s="25"/>
      <c r="GE1014" s="25"/>
      <c r="GF1014" s="25"/>
      <c r="GG1014" s="25"/>
      <c r="GH1014" s="25"/>
      <c r="GI1014" s="25"/>
      <c r="GJ1014" s="25"/>
      <c r="GK1014" s="25"/>
      <c r="GL1014" s="25"/>
      <c r="GM1014" s="25"/>
      <c r="GN1014" s="25"/>
      <c r="GO1014" s="25"/>
      <c r="GP1014" s="25"/>
      <c r="GQ1014" s="25"/>
      <c r="GR1014" s="25"/>
      <c r="GS1014" s="25"/>
      <c r="GT1014" s="25"/>
      <c r="GU1014" s="25"/>
      <c r="GV1014" s="25"/>
      <c r="GW1014" s="25"/>
      <c r="GX1014" s="25"/>
      <c r="GY1014" s="25"/>
      <c r="GZ1014" s="25"/>
      <c r="HA1014" s="25"/>
      <c r="HB1014" s="25"/>
      <c r="HC1014" s="25"/>
      <c r="HD1014" s="25"/>
      <c r="HE1014" s="25"/>
      <c r="HF1014" s="25"/>
      <c r="HG1014" s="25"/>
      <c r="HH1014" s="25"/>
      <c r="HI1014" s="25"/>
      <c r="HJ1014" s="25"/>
      <c r="HK1014" s="25"/>
      <c r="HL1014" s="25"/>
      <c r="HM1014" s="25"/>
      <c r="HN1014" s="25"/>
      <c r="HO1014" s="25"/>
      <c r="HP1014" s="25"/>
      <c r="HQ1014" s="25"/>
      <c r="HR1014" s="25"/>
      <c r="HS1014" s="25"/>
      <c r="HT1014" s="25"/>
      <c r="HU1014" s="25"/>
      <c r="HV1014" s="25"/>
      <c r="HW1014" s="25"/>
      <c r="HX1014" s="25"/>
      <c r="HY1014" s="25"/>
      <c r="HZ1014" s="25"/>
      <c r="IA1014" s="25"/>
      <c r="IB1014" s="25"/>
      <c r="IC1014" s="25"/>
      <c r="ID1014" s="25"/>
      <c r="IE1014" s="25"/>
      <c r="IF1014" s="25"/>
      <c r="IG1014" s="25"/>
      <c r="IH1014" s="25"/>
      <c r="II1014" s="25"/>
      <c r="IJ1014" s="25"/>
      <c r="IK1014" s="25"/>
      <c r="IL1014" s="25"/>
      <c r="IM1014" s="25"/>
      <c r="IN1014" s="25"/>
      <c r="IO1014" s="25"/>
      <c r="IP1014" s="25"/>
      <c r="IQ1014" s="25"/>
      <c r="IR1014" s="25"/>
      <c r="IS1014" s="25"/>
      <c r="IT1014" s="25"/>
      <c r="IU1014" s="25"/>
      <c r="IV1014" s="25"/>
      <c r="IW1014" s="25"/>
      <c r="IX1014" s="25"/>
      <c r="IY1014" s="25"/>
      <c r="IZ1014" s="25"/>
      <c r="JA1014" s="25"/>
      <c r="JB1014" s="25"/>
      <c r="JC1014" s="25"/>
      <c r="JD1014" s="25"/>
      <c r="JE1014" s="25"/>
      <c r="JF1014" s="25"/>
      <c r="JG1014" s="25"/>
      <c r="JH1014" s="25"/>
      <c r="JI1014" s="25"/>
      <c r="JJ1014" s="25"/>
      <c r="JK1014" s="25"/>
      <c r="JL1014" s="25"/>
      <c r="JM1014" s="25"/>
      <c r="JN1014" s="25"/>
      <c r="JO1014" s="25"/>
      <c r="JP1014" s="25"/>
      <c r="JQ1014" s="25"/>
      <c r="JR1014" s="25"/>
      <c r="JS1014" s="25"/>
      <c r="JT1014" s="25"/>
      <c r="JU1014" s="25"/>
      <c r="JV1014" s="25"/>
      <c r="JW1014" s="25"/>
      <c r="JX1014" s="25"/>
      <c r="JY1014" s="25"/>
      <c r="JZ1014" s="25"/>
      <c r="KA1014" s="25"/>
      <c r="KB1014" s="25"/>
      <c r="KC1014" s="25"/>
      <c r="KD1014" s="25"/>
      <c r="KE1014" s="25"/>
      <c r="KF1014" s="25"/>
      <c r="KG1014" s="25"/>
      <c r="KH1014" s="25"/>
      <c r="KI1014" s="25"/>
      <c r="KJ1014" s="25"/>
      <c r="KK1014" s="25"/>
      <c r="KL1014" s="25"/>
      <c r="KM1014" s="25"/>
      <c r="KN1014" s="25"/>
      <c r="KO1014" s="25"/>
      <c r="KP1014" s="25"/>
      <c r="KQ1014" s="25"/>
      <c r="KR1014" s="25"/>
      <c r="KS1014" s="25"/>
      <c r="KT1014" s="25"/>
      <c r="KU1014" s="25"/>
      <c r="KV1014" s="25"/>
      <c r="KW1014" s="25"/>
      <c r="KX1014" s="25"/>
      <c r="KY1014" s="25"/>
      <c r="KZ1014" s="25"/>
      <c r="LA1014" s="25"/>
      <c r="LB1014" s="25"/>
      <c r="LC1014" s="25"/>
      <c r="LD1014" s="25"/>
      <c r="LE1014" s="25"/>
      <c r="LF1014" s="25"/>
      <c r="LG1014" s="25"/>
      <c r="LH1014" s="25"/>
      <c r="LI1014" s="25"/>
      <c r="LJ1014" s="25"/>
      <c r="LK1014" s="25"/>
      <c r="LL1014" s="25"/>
      <c r="LM1014" s="25"/>
      <c r="LN1014" s="25"/>
      <c r="LO1014" s="25"/>
      <c r="LP1014" s="25"/>
      <c r="LQ1014" s="25"/>
      <c r="LR1014" s="25"/>
      <c r="LS1014" s="25"/>
      <c r="LT1014" s="25"/>
      <c r="LU1014" s="25"/>
      <c r="LV1014" s="25"/>
      <c r="LW1014" s="25"/>
      <c r="LX1014" s="25"/>
      <c r="LY1014" s="25"/>
      <c r="LZ1014" s="25"/>
      <c r="MA1014" s="25"/>
      <c r="MB1014" s="25"/>
      <c r="MC1014" s="25"/>
      <c r="MD1014" s="25"/>
      <c r="ME1014" s="25"/>
      <c r="MF1014" s="25"/>
      <c r="MG1014" s="25"/>
      <c r="MH1014" s="25"/>
      <c r="MI1014" s="25"/>
      <c r="MJ1014" s="25"/>
      <c r="MK1014" s="25"/>
      <c r="ML1014" s="25"/>
      <c r="MM1014" s="25"/>
      <c r="MN1014" s="25"/>
      <c r="MO1014" s="25"/>
      <c r="MP1014" s="25"/>
      <c r="MQ1014" s="25"/>
      <c r="MR1014" s="25"/>
      <c r="MS1014" s="25"/>
      <c r="MT1014" s="25"/>
      <c r="MU1014" s="25"/>
      <c r="MV1014" s="25"/>
      <c r="MW1014" s="25"/>
      <c r="MX1014" s="25"/>
      <c r="MY1014" s="25"/>
      <c r="MZ1014" s="25"/>
      <c r="NA1014" s="25"/>
      <c r="NB1014" s="25"/>
      <c r="NC1014" s="25"/>
      <c r="ND1014" s="25"/>
      <c r="NE1014" s="25"/>
      <c r="NF1014" s="25"/>
      <c r="NG1014" s="25"/>
      <c r="NH1014" s="25"/>
      <c r="NI1014" s="25"/>
      <c r="NJ1014" s="25"/>
      <c r="NK1014" s="25"/>
      <c r="NL1014" s="25"/>
      <c r="NM1014" s="25"/>
      <c r="NN1014" s="25"/>
      <c r="NO1014" s="25"/>
      <c r="NP1014" s="25"/>
      <c r="NQ1014" s="25"/>
      <c r="NR1014" s="25"/>
      <c r="NS1014" s="25"/>
      <c r="NT1014" s="25"/>
      <c r="NU1014" s="25"/>
      <c r="NV1014" s="25"/>
      <c r="NW1014" s="25"/>
      <c r="NX1014" s="25"/>
      <c r="NY1014" s="25"/>
      <c r="NZ1014" s="25"/>
      <c r="OA1014" s="25"/>
      <c r="OB1014" s="25"/>
      <c r="OC1014" s="25"/>
      <c r="OD1014" s="25"/>
      <c r="OE1014" s="25"/>
      <c r="OF1014" s="25"/>
      <c r="OG1014" s="25"/>
      <c r="OH1014" s="25"/>
      <c r="OI1014" s="25"/>
      <c r="OJ1014" s="25"/>
      <c r="OK1014" s="25"/>
      <c r="OL1014" s="25"/>
      <c r="OM1014" s="25"/>
      <c r="ON1014" s="25"/>
      <c r="OO1014" s="25"/>
      <c r="OP1014" s="25"/>
      <c r="OQ1014" s="25"/>
      <c r="OR1014" s="25"/>
      <c r="OS1014" s="25"/>
      <c r="OT1014" s="25"/>
      <c r="OU1014" s="25"/>
      <c r="OV1014" s="25"/>
      <c r="OW1014" s="25"/>
      <c r="OX1014" s="25"/>
      <c r="OY1014" s="25"/>
      <c r="OZ1014" s="25"/>
      <c r="PA1014" s="25"/>
      <c r="PB1014" s="25"/>
      <c r="PC1014" s="25"/>
      <c r="PD1014" s="25"/>
      <c r="PE1014" s="25"/>
    </row>
    <row r="1015" spans="1:42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  <c r="CG1015" s="25"/>
      <c r="CH1015" s="25"/>
      <c r="CI1015" s="25"/>
      <c r="CJ1015" s="25"/>
      <c r="CK1015" s="25"/>
      <c r="CL1015" s="25"/>
      <c r="CM1015" s="25"/>
      <c r="CN1015" s="25"/>
      <c r="CO1015" s="25"/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5"/>
      <c r="DA1015" s="25"/>
      <c r="DB1015" s="25"/>
      <c r="DC1015" s="25"/>
      <c r="DD1015" s="25"/>
      <c r="DE1015" s="25"/>
      <c r="DF1015" s="25"/>
      <c r="DG1015" s="25"/>
      <c r="DH1015" s="25"/>
      <c r="DI1015" s="25"/>
      <c r="DJ1015" s="25"/>
      <c r="DK1015" s="25"/>
      <c r="DL1015" s="25"/>
      <c r="DM1015" s="25"/>
      <c r="DN1015" s="25"/>
      <c r="DO1015" s="25"/>
      <c r="DP1015" s="25"/>
      <c r="DQ1015" s="25"/>
      <c r="DR1015" s="25"/>
      <c r="DS1015" s="25"/>
      <c r="DT1015" s="25"/>
      <c r="DU1015" s="25"/>
      <c r="DV1015" s="25"/>
      <c r="DW1015" s="25"/>
      <c r="DX1015" s="25"/>
      <c r="DY1015" s="25"/>
      <c r="DZ1015" s="25"/>
      <c r="EA1015" s="25"/>
      <c r="EB1015" s="25"/>
      <c r="EC1015" s="25"/>
      <c r="ED1015" s="25"/>
      <c r="EE1015" s="25"/>
      <c r="EF1015" s="25"/>
      <c r="EG1015" s="25"/>
      <c r="EH1015" s="25"/>
      <c r="EI1015" s="25"/>
      <c r="EJ1015" s="25"/>
      <c r="EK1015" s="25"/>
      <c r="EL1015" s="25"/>
      <c r="EM1015" s="25"/>
      <c r="EN1015" s="25"/>
      <c r="EO1015" s="25"/>
      <c r="EP1015" s="25"/>
      <c r="EQ1015" s="25"/>
      <c r="ER1015" s="25"/>
      <c r="ES1015" s="25"/>
      <c r="ET1015" s="25"/>
      <c r="EU1015" s="25"/>
      <c r="EV1015" s="25"/>
      <c r="EW1015" s="25"/>
      <c r="EX1015" s="25"/>
      <c r="EY1015" s="25"/>
      <c r="EZ1015" s="25"/>
      <c r="FA1015" s="25"/>
      <c r="FB1015" s="25"/>
      <c r="FC1015" s="25"/>
      <c r="FD1015" s="25"/>
      <c r="FE1015" s="25"/>
      <c r="FF1015" s="25"/>
      <c r="FG1015" s="25"/>
      <c r="FH1015" s="25"/>
      <c r="FI1015" s="25"/>
      <c r="FJ1015" s="25"/>
      <c r="FK1015" s="25"/>
      <c r="FL1015" s="25"/>
      <c r="FM1015" s="25"/>
      <c r="FN1015" s="25"/>
      <c r="FO1015" s="25"/>
      <c r="FP1015" s="25"/>
      <c r="FQ1015" s="25"/>
      <c r="FR1015" s="25"/>
      <c r="FS1015" s="25"/>
      <c r="FT1015" s="25"/>
      <c r="FU1015" s="25"/>
      <c r="FV1015" s="25"/>
      <c r="FW1015" s="25"/>
      <c r="FX1015" s="25"/>
      <c r="FY1015" s="25"/>
      <c r="FZ1015" s="25"/>
      <c r="GA1015" s="25"/>
      <c r="GB1015" s="25"/>
      <c r="GC1015" s="25"/>
      <c r="GD1015" s="25"/>
      <c r="GE1015" s="25"/>
      <c r="GF1015" s="25"/>
      <c r="GG1015" s="25"/>
      <c r="GH1015" s="25"/>
      <c r="GI1015" s="25"/>
      <c r="GJ1015" s="25"/>
      <c r="GK1015" s="25"/>
      <c r="GL1015" s="25"/>
      <c r="GM1015" s="25"/>
      <c r="GN1015" s="25"/>
      <c r="GO1015" s="25"/>
      <c r="GP1015" s="25"/>
      <c r="GQ1015" s="25"/>
      <c r="GR1015" s="25"/>
      <c r="GS1015" s="25"/>
      <c r="GT1015" s="25"/>
      <c r="GU1015" s="25"/>
      <c r="GV1015" s="25"/>
      <c r="GW1015" s="25"/>
      <c r="GX1015" s="25"/>
      <c r="GY1015" s="25"/>
      <c r="GZ1015" s="25"/>
      <c r="HA1015" s="25"/>
      <c r="HB1015" s="25"/>
      <c r="HC1015" s="25"/>
      <c r="HD1015" s="25"/>
      <c r="HE1015" s="25"/>
      <c r="HF1015" s="25"/>
      <c r="HG1015" s="25"/>
      <c r="HH1015" s="25"/>
      <c r="HI1015" s="25"/>
      <c r="HJ1015" s="25"/>
      <c r="HK1015" s="25"/>
      <c r="HL1015" s="25"/>
      <c r="HM1015" s="25"/>
      <c r="HN1015" s="25"/>
      <c r="HO1015" s="25"/>
      <c r="HP1015" s="25"/>
      <c r="HQ1015" s="25"/>
      <c r="HR1015" s="25"/>
      <c r="HS1015" s="25"/>
      <c r="HT1015" s="25"/>
      <c r="HU1015" s="25"/>
      <c r="HV1015" s="25"/>
      <c r="HW1015" s="25"/>
      <c r="HX1015" s="25"/>
      <c r="HY1015" s="25"/>
      <c r="HZ1015" s="25"/>
      <c r="IA1015" s="25"/>
      <c r="IB1015" s="25"/>
      <c r="IC1015" s="25"/>
      <c r="ID1015" s="25"/>
      <c r="IE1015" s="25"/>
      <c r="IF1015" s="25"/>
      <c r="IG1015" s="25"/>
      <c r="IH1015" s="25"/>
      <c r="II1015" s="25"/>
      <c r="IJ1015" s="25"/>
      <c r="IK1015" s="25"/>
      <c r="IL1015" s="25"/>
      <c r="IM1015" s="25"/>
      <c r="IN1015" s="25"/>
      <c r="IO1015" s="25"/>
      <c r="IP1015" s="25"/>
      <c r="IQ1015" s="25"/>
      <c r="IR1015" s="25"/>
      <c r="IS1015" s="25"/>
      <c r="IT1015" s="25"/>
      <c r="IU1015" s="25"/>
      <c r="IV1015" s="25"/>
      <c r="IW1015" s="25"/>
      <c r="IX1015" s="25"/>
      <c r="IY1015" s="25"/>
      <c r="IZ1015" s="25"/>
      <c r="JA1015" s="25"/>
      <c r="JB1015" s="25"/>
      <c r="JC1015" s="25"/>
      <c r="JD1015" s="25"/>
      <c r="JE1015" s="25"/>
      <c r="JF1015" s="25"/>
      <c r="JG1015" s="25"/>
      <c r="JH1015" s="25"/>
      <c r="JI1015" s="25"/>
      <c r="JJ1015" s="25"/>
      <c r="JK1015" s="25"/>
      <c r="JL1015" s="25"/>
      <c r="JM1015" s="25"/>
      <c r="JN1015" s="25"/>
      <c r="JO1015" s="25"/>
      <c r="JP1015" s="25"/>
      <c r="JQ1015" s="25"/>
      <c r="JR1015" s="25"/>
      <c r="JS1015" s="25"/>
      <c r="JT1015" s="25"/>
      <c r="JU1015" s="25"/>
      <c r="JV1015" s="25"/>
      <c r="JW1015" s="25"/>
      <c r="JX1015" s="25"/>
      <c r="JY1015" s="25"/>
      <c r="JZ1015" s="25"/>
      <c r="KA1015" s="25"/>
      <c r="KB1015" s="25"/>
      <c r="KC1015" s="25"/>
      <c r="KD1015" s="25"/>
      <c r="KE1015" s="25"/>
      <c r="KF1015" s="25"/>
      <c r="KG1015" s="25"/>
      <c r="KH1015" s="25"/>
      <c r="KI1015" s="25"/>
      <c r="KJ1015" s="25"/>
      <c r="KK1015" s="25"/>
      <c r="KL1015" s="25"/>
      <c r="KM1015" s="25"/>
      <c r="KN1015" s="25"/>
      <c r="KO1015" s="25"/>
      <c r="KP1015" s="25"/>
      <c r="KQ1015" s="25"/>
      <c r="KR1015" s="25"/>
      <c r="KS1015" s="25"/>
      <c r="KT1015" s="25"/>
      <c r="KU1015" s="25"/>
      <c r="KV1015" s="25"/>
      <c r="KW1015" s="25"/>
      <c r="KX1015" s="25"/>
      <c r="KY1015" s="25"/>
      <c r="KZ1015" s="25"/>
      <c r="LA1015" s="25"/>
      <c r="LB1015" s="25"/>
      <c r="LC1015" s="25"/>
      <c r="LD1015" s="25"/>
      <c r="LE1015" s="25"/>
      <c r="LF1015" s="25"/>
      <c r="LG1015" s="25"/>
      <c r="LH1015" s="25"/>
      <c r="LI1015" s="25"/>
      <c r="LJ1015" s="25"/>
      <c r="LK1015" s="25"/>
      <c r="LL1015" s="25"/>
      <c r="LM1015" s="25"/>
      <c r="LN1015" s="25"/>
      <c r="LO1015" s="25"/>
      <c r="LP1015" s="25"/>
      <c r="LQ1015" s="25"/>
      <c r="LR1015" s="25"/>
      <c r="LS1015" s="25"/>
      <c r="LT1015" s="25"/>
      <c r="LU1015" s="25"/>
      <c r="LV1015" s="25"/>
      <c r="LW1015" s="25"/>
      <c r="LX1015" s="25"/>
      <c r="LY1015" s="25"/>
      <c r="LZ1015" s="25"/>
      <c r="MA1015" s="25"/>
      <c r="MB1015" s="25"/>
      <c r="MC1015" s="25"/>
      <c r="MD1015" s="25"/>
      <c r="ME1015" s="25"/>
      <c r="MF1015" s="25"/>
      <c r="MG1015" s="25"/>
      <c r="MH1015" s="25"/>
      <c r="MI1015" s="25"/>
      <c r="MJ1015" s="25"/>
      <c r="MK1015" s="25"/>
      <c r="ML1015" s="25"/>
      <c r="MM1015" s="25"/>
      <c r="MN1015" s="25"/>
      <c r="MO1015" s="25"/>
      <c r="MP1015" s="25"/>
      <c r="MQ1015" s="25"/>
      <c r="MR1015" s="25"/>
      <c r="MS1015" s="25"/>
      <c r="MT1015" s="25"/>
      <c r="MU1015" s="25"/>
      <c r="MV1015" s="25"/>
      <c r="MW1015" s="25"/>
      <c r="MX1015" s="25"/>
      <c r="MY1015" s="25"/>
      <c r="MZ1015" s="25"/>
      <c r="NA1015" s="25"/>
      <c r="NB1015" s="25"/>
      <c r="NC1015" s="25"/>
      <c r="ND1015" s="25"/>
      <c r="NE1015" s="25"/>
      <c r="NF1015" s="25"/>
      <c r="NG1015" s="25"/>
      <c r="NH1015" s="25"/>
      <c r="NI1015" s="25"/>
      <c r="NJ1015" s="25"/>
      <c r="NK1015" s="25"/>
      <c r="NL1015" s="25"/>
      <c r="NM1015" s="25"/>
      <c r="NN1015" s="25"/>
      <c r="NO1015" s="25"/>
      <c r="NP1015" s="25"/>
      <c r="NQ1015" s="25"/>
      <c r="NR1015" s="25"/>
      <c r="NS1015" s="25"/>
      <c r="NT1015" s="25"/>
      <c r="NU1015" s="25"/>
      <c r="NV1015" s="25"/>
      <c r="NW1015" s="25"/>
      <c r="NX1015" s="25"/>
      <c r="NY1015" s="25"/>
      <c r="NZ1015" s="25"/>
      <c r="OA1015" s="25"/>
      <c r="OB1015" s="25"/>
      <c r="OC1015" s="25"/>
      <c r="OD1015" s="25"/>
      <c r="OE1015" s="25"/>
      <c r="OF1015" s="25"/>
      <c r="OG1015" s="25"/>
      <c r="OH1015" s="25"/>
      <c r="OI1015" s="25"/>
      <c r="OJ1015" s="25"/>
      <c r="OK1015" s="25"/>
      <c r="OL1015" s="25"/>
      <c r="OM1015" s="25"/>
      <c r="ON1015" s="25"/>
      <c r="OO1015" s="25"/>
      <c r="OP1015" s="25"/>
      <c r="OQ1015" s="25"/>
      <c r="OR1015" s="25"/>
      <c r="OS1015" s="25"/>
      <c r="OT1015" s="25"/>
      <c r="OU1015" s="25"/>
      <c r="OV1015" s="25"/>
      <c r="OW1015" s="25"/>
      <c r="OX1015" s="25"/>
      <c r="OY1015" s="25"/>
      <c r="OZ1015" s="25"/>
      <c r="PA1015" s="25"/>
      <c r="PB1015" s="25"/>
      <c r="PC1015" s="25"/>
      <c r="PD1015" s="25"/>
      <c r="PE1015" s="25"/>
    </row>
    <row r="1016" spans="1:421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  <c r="CG1016" s="25"/>
      <c r="CH1016" s="25"/>
      <c r="CI1016" s="25"/>
      <c r="CJ1016" s="25"/>
      <c r="CK1016" s="25"/>
      <c r="CL1016" s="25"/>
      <c r="CM1016" s="25"/>
      <c r="CN1016" s="25"/>
      <c r="CO1016" s="25"/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5"/>
      <c r="DA1016" s="25"/>
      <c r="DB1016" s="25"/>
      <c r="DC1016" s="25"/>
      <c r="DD1016" s="25"/>
      <c r="DE1016" s="25"/>
      <c r="DF1016" s="25"/>
      <c r="DG1016" s="25"/>
      <c r="DH1016" s="25"/>
      <c r="DI1016" s="25"/>
      <c r="DJ1016" s="25"/>
      <c r="DK1016" s="25"/>
      <c r="DL1016" s="25"/>
      <c r="DM1016" s="25"/>
      <c r="DN1016" s="25"/>
      <c r="DO1016" s="25"/>
      <c r="DP1016" s="25"/>
      <c r="DQ1016" s="25"/>
      <c r="DR1016" s="25"/>
      <c r="DS1016" s="25"/>
      <c r="DT1016" s="25"/>
      <c r="DU1016" s="25"/>
      <c r="DV1016" s="25"/>
      <c r="DW1016" s="25"/>
      <c r="DX1016" s="25"/>
      <c r="DY1016" s="25"/>
      <c r="DZ1016" s="25"/>
      <c r="EA1016" s="25"/>
      <c r="EB1016" s="25"/>
      <c r="EC1016" s="25"/>
      <c r="ED1016" s="25"/>
      <c r="EE1016" s="25"/>
      <c r="EF1016" s="25"/>
      <c r="EG1016" s="25"/>
      <c r="EH1016" s="25"/>
      <c r="EI1016" s="25"/>
      <c r="EJ1016" s="25"/>
      <c r="EK1016" s="25"/>
      <c r="EL1016" s="25"/>
      <c r="EM1016" s="25"/>
      <c r="EN1016" s="25"/>
      <c r="EO1016" s="25"/>
      <c r="EP1016" s="25"/>
      <c r="EQ1016" s="25"/>
      <c r="ER1016" s="25"/>
      <c r="ES1016" s="25"/>
      <c r="ET1016" s="25"/>
      <c r="EU1016" s="25"/>
      <c r="EV1016" s="25"/>
      <c r="EW1016" s="25"/>
      <c r="EX1016" s="25"/>
      <c r="EY1016" s="25"/>
      <c r="EZ1016" s="25"/>
      <c r="FA1016" s="25"/>
      <c r="FB1016" s="25"/>
      <c r="FC1016" s="25"/>
      <c r="FD1016" s="25"/>
      <c r="FE1016" s="25"/>
      <c r="FF1016" s="25"/>
      <c r="FG1016" s="25"/>
      <c r="FH1016" s="25"/>
      <c r="FI1016" s="25"/>
      <c r="FJ1016" s="25"/>
      <c r="FK1016" s="25"/>
      <c r="FL1016" s="25"/>
      <c r="FM1016" s="25"/>
      <c r="FN1016" s="25"/>
      <c r="FO1016" s="25"/>
      <c r="FP1016" s="25"/>
      <c r="FQ1016" s="25"/>
      <c r="FR1016" s="25"/>
      <c r="FS1016" s="25"/>
      <c r="FT1016" s="25"/>
      <c r="FU1016" s="25"/>
      <c r="FV1016" s="25"/>
      <c r="FW1016" s="25"/>
      <c r="FX1016" s="25"/>
      <c r="FY1016" s="25"/>
      <c r="FZ1016" s="25"/>
      <c r="GA1016" s="25"/>
      <c r="GB1016" s="25"/>
      <c r="GC1016" s="25"/>
      <c r="GD1016" s="25"/>
      <c r="GE1016" s="25"/>
      <c r="GF1016" s="25"/>
      <c r="GG1016" s="25"/>
      <c r="GH1016" s="25"/>
      <c r="GI1016" s="25"/>
      <c r="GJ1016" s="25"/>
      <c r="GK1016" s="25"/>
      <c r="GL1016" s="25"/>
      <c r="GM1016" s="25"/>
      <c r="GN1016" s="25"/>
      <c r="GO1016" s="25"/>
      <c r="GP1016" s="25"/>
      <c r="GQ1016" s="25"/>
      <c r="GR1016" s="25"/>
      <c r="GS1016" s="25"/>
      <c r="GT1016" s="25"/>
      <c r="GU1016" s="25"/>
      <c r="GV1016" s="25"/>
      <c r="GW1016" s="25"/>
      <c r="GX1016" s="25"/>
      <c r="GY1016" s="25"/>
      <c r="GZ1016" s="25"/>
      <c r="HA1016" s="25"/>
      <c r="HB1016" s="25"/>
      <c r="HC1016" s="25"/>
      <c r="HD1016" s="25"/>
      <c r="HE1016" s="25"/>
      <c r="HF1016" s="25"/>
      <c r="HG1016" s="25"/>
      <c r="HH1016" s="25"/>
      <c r="HI1016" s="25"/>
      <c r="HJ1016" s="25"/>
      <c r="HK1016" s="25"/>
      <c r="HL1016" s="25"/>
      <c r="HM1016" s="25"/>
      <c r="HN1016" s="25"/>
      <c r="HO1016" s="25"/>
      <c r="HP1016" s="25"/>
      <c r="HQ1016" s="25"/>
      <c r="HR1016" s="25"/>
      <c r="HS1016" s="25"/>
      <c r="HT1016" s="25"/>
      <c r="HU1016" s="25"/>
      <c r="HV1016" s="25"/>
      <c r="HW1016" s="25"/>
      <c r="HX1016" s="25"/>
      <c r="HY1016" s="25"/>
      <c r="HZ1016" s="25"/>
      <c r="IA1016" s="25"/>
      <c r="IB1016" s="25"/>
      <c r="IC1016" s="25"/>
      <c r="ID1016" s="25"/>
      <c r="IE1016" s="25"/>
      <c r="IF1016" s="25"/>
      <c r="IG1016" s="25"/>
      <c r="IH1016" s="25"/>
      <c r="II1016" s="25"/>
      <c r="IJ1016" s="25"/>
      <c r="IK1016" s="25"/>
      <c r="IL1016" s="25"/>
      <c r="IM1016" s="25"/>
      <c r="IN1016" s="25"/>
      <c r="IO1016" s="25"/>
      <c r="IP1016" s="25"/>
      <c r="IQ1016" s="25"/>
      <c r="IR1016" s="25"/>
      <c r="IS1016" s="25"/>
      <c r="IT1016" s="25"/>
      <c r="IU1016" s="25"/>
      <c r="IV1016" s="25"/>
      <c r="IW1016" s="25"/>
      <c r="IX1016" s="25"/>
      <c r="IY1016" s="25"/>
      <c r="IZ1016" s="25"/>
      <c r="JA1016" s="25"/>
      <c r="JB1016" s="25"/>
      <c r="JC1016" s="25"/>
      <c r="JD1016" s="25"/>
      <c r="JE1016" s="25"/>
      <c r="JF1016" s="25"/>
      <c r="JG1016" s="25"/>
      <c r="JH1016" s="25"/>
      <c r="JI1016" s="25"/>
      <c r="JJ1016" s="25"/>
      <c r="JK1016" s="25"/>
      <c r="JL1016" s="25"/>
      <c r="JM1016" s="25"/>
      <c r="JN1016" s="25"/>
      <c r="JO1016" s="25"/>
      <c r="JP1016" s="25"/>
      <c r="JQ1016" s="25"/>
      <c r="JR1016" s="25"/>
      <c r="JS1016" s="25"/>
      <c r="JT1016" s="25"/>
      <c r="JU1016" s="25"/>
      <c r="JV1016" s="25"/>
      <c r="JW1016" s="25"/>
      <c r="JX1016" s="25"/>
      <c r="JY1016" s="25"/>
      <c r="JZ1016" s="25"/>
      <c r="KA1016" s="25"/>
      <c r="KB1016" s="25"/>
      <c r="KC1016" s="25"/>
      <c r="KD1016" s="25"/>
      <c r="KE1016" s="25"/>
      <c r="KF1016" s="25"/>
      <c r="KG1016" s="25"/>
      <c r="KH1016" s="25"/>
      <c r="KI1016" s="25"/>
      <c r="KJ1016" s="25"/>
      <c r="KK1016" s="25"/>
      <c r="KL1016" s="25"/>
      <c r="KM1016" s="25"/>
      <c r="KN1016" s="25"/>
      <c r="KO1016" s="25"/>
      <c r="KP1016" s="25"/>
      <c r="KQ1016" s="25"/>
      <c r="KR1016" s="25"/>
      <c r="KS1016" s="25"/>
      <c r="KT1016" s="25"/>
      <c r="KU1016" s="25"/>
      <c r="KV1016" s="25"/>
      <c r="KW1016" s="25"/>
      <c r="KX1016" s="25"/>
      <c r="KY1016" s="25"/>
      <c r="KZ1016" s="25"/>
      <c r="LA1016" s="25"/>
      <c r="LB1016" s="25"/>
      <c r="LC1016" s="25"/>
      <c r="LD1016" s="25"/>
      <c r="LE1016" s="25"/>
      <c r="LF1016" s="25"/>
      <c r="LG1016" s="25"/>
      <c r="LH1016" s="25"/>
      <c r="LI1016" s="25"/>
      <c r="LJ1016" s="25"/>
      <c r="LK1016" s="25"/>
      <c r="LL1016" s="25"/>
      <c r="LM1016" s="25"/>
      <c r="LN1016" s="25"/>
      <c r="LO1016" s="25"/>
      <c r="LP1016" s="25"/>
      <c r="LQ1016" s="25"/>
      <c r="LR1016" s="25"/>
      <c r="LS1016" s="25"/>
      <c r="LT1016" s="25"/>
      <c r="LU1016" s="25"/>
      <c r="LV1016" s="25"/>
      <c r="LW1016" s="25"/>
      <c r="LX1016" s="25"/>
      <c r="LY1016" s="25"/>
      <c r="LZ1016" s="25"/>
      <c r="MA1016" s="25"/>
      <c r="MB1016" s="25"/>
      <c r="MC1016" s="25"/>
      <c r="MD1016" s="25"/>
      <c r="ME1016" s="25"/>
      <c r="MF1016" s="25"/>
      <c r="MG1016" s="25"/>
      <c r="MH1016" s="25"/>
      <c r="MI1016" s="25"/>
      <c r="MJ1016" s="25"/>
      <c r="MK1016" s="25"/>
      <c r="ML1016" s="25"/>
      <c r="MM1016" s="25"/>
      <c r="MN1016" s="25"/>
      <c r="MO1016" s="25"/>
      <c r="MP1016" s="25"/>
      <c r="MQ1016" s="25"/>
      <c r="MR1016" s="25"/>
      <c r="MS1016" s="25"/>
      <c r="MT1016" s="25"/>
      <c r="MU1016" s="25"/>
      <c r="MV1016" s="25"/>
      <c r="MW1016" s="25"/>
      <c r="MX1016" s="25"/>
      <c r="MY1016" s="25"/>
      <c r="MZ1016" s="25"/>
      <c r="NA1016" s="25"/>
      <c r="NB1016" s="25"/>
      <c r="NC1016" s="25"/>
      <c r="ND1016" s="25"/>
      <c r="NE1016" s="25"/>
      <c r="NF1016" s="25"/>
      <c r="NG1016" s="25"/>
      <c r="NH1016" s="25"/>
      <c r="NI1016" s="25"/>
      <c r="NJ1016" s="25"/>
      <c r="NK1016" s="25"/>
      <c r="NL1016" s="25"/>
      <c r="NM1016" s="25"/>
      <c r="NN1016" s="25"/>
      <c r="NO1016" s="25"/>
      <c r="NP1016" s="25"/>
      <c r="NQ1016" s="25"/>
      <c r="NR1016" s="25"/>
      <c r="NS1016" s="25"/>
      <c r="NT1016" s="25"/>
      <c r="NU1016" s="25"/>
      <c r="NV1016" s="25"/>
      <c r="NW1016" s="25"/>
      <c r="NX1016" s="25"/>
      <c r="NY1016" s="25"/>
      <c r="NZ1016" s="25"/>
      <c r="OA1016" s="25"/>
      <c r="OB1016" s="25"/>
      <c r="OC1016" s="25"/>
      <c r="OD1016" s="25"/>
      <c r="OE1016" s="25"/>
      <c r="OF1016" s="25"/>
      <c r="OG1016" s="25"/>
      <c r="OH1016" s="25"/>
      <c r="OI1016" s="25"/>
      <c r="OJ1016" s="25"/>
      <c r="OK1016" s="25"/>
      <c r="OL1016" s="25"/>
      <c r="OM1016" s="25"/>
      <c r="ON1016" s="25"/>
      <c r="OO1016" s="25"/>
      <c r="OP1016" s="25"/>
      <c r="OQ1016" s="25"/>
      <c r="OR1016" s="25"/>
      <c r="OS1016" s="25"/>
      <c r="OT1016" s="25"/>
      <c r="OU1016" s="25"/>
      <c r="OV1016" s="25"/>
      <c r="OW1016" s="25"/>
      <c r="OX1016" s="25"/>
      <c r="OY1016" s="25"/>
      <c r="OZ1016" s="25"/>
      <c r="PA1016" s="25"/>
      <c r="PB1016" s="25"/>
      <c r="PC1016" s="25"/>
      <c r="PD1016" s="25"/>
      <c r="PE1016" s="25"/>
    </row>
    <row r="1017" spans="1:42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  <c r="FR1017" s="25"/>
      <c r="FS1017" s="25"/>
      <c r="FT1017" s="25"/>
      <c r="FU1017" s="25"/>
      <c r="FV1017" s="25"/>
      <c r="FW1017" s="25"/>
      <c r="FX1017" s="25"/>
      <c r="FY1017" s="25"/>
      <c r="FZ1017" s="25"/>
      <c r="GA1017" s="25"/>
      <c r="GB1017" s="25"/>
      <c r="GC1017" s="25"/>
      <c r="GD1017" s="25"/>
      <c r="GE1017" s="25"/>
      <c r="GF1017" s="25"/>
      <c r="GG1017" s="25"/>
      <c r="GH1017" s="25"/>
      <c r="GI1017" s="25"/>
      <c r="GJ1017" s="25"/>
      <c r="GK1017" s="25"/>
      <c r="GL1017" s="25"/>
      <c r="GM1017" s="25"/>
      <c r="GN1017" s="25"/>
      <c r="GO1017" s="25"/>
      <c r="GP1017" s="25"/>
      <c r="GQ1017" s="25"/>
      <c r="GR1017" s="25"/>
      <c r="GS1017" s="25"/>
      <c r="GT1017" s="25"/>
      <c r="GU1017" s="25"/>
      <c r="GV1017" s="25"/>
      <c r="GW1017" s="25"/>
      <c r="GX1017" s="25"/>
      <c r="GY1017" s="25"/>
      <c r="GZ1017" s="25"/>
      <c r="HA1017" s="25"/>
      <c r="HB1017" s="25"/>
      <c r="HC1017" s="25"/>
      <c r="HD1017" s="25"/>
      <c r="HE1017" s="25"/>
      <c r="HF1017" s="25"/>
      <c r="HG1017" s="25"/>
      <c r="HH1017" s="25"/>
      <c r="HI1017" s="25"/>
      <c r="HJ1017" s="25"/>
      <c r="HK1017" s="25"/>
      <c r="HL1017" s="25"/>
      <c r="HM1017" s="25"/>
      <c r="HN1017" s="25"/>
      <c r="HO1017" s="25"/>
      <c r="HP1017" s="25"/>
      <c r="HQ1017" s="25"/>
      <c r="HR1017" s="25"/>
      <c r="HS1017" s="25"/>
      <c r="HT1017" s="25"/>
      <c r="HU1017" s="25"/>
      <c r="HV1017" s="25"/>
      <c r="HW1017" s="25"/>
      <c r="HX1017" s="25"/>
      <c r="HY1017" s="25"/>
      <c r="HZ1017" s="25"/>
      <c r="IA1017" s="25"/>
      <c r="IB1017" s="25"/>
      <c r="IC1017" s="25"/>
      <c r="ID1017" s="25"/>
      <c r="IE1017" s="25"/>
      <c r="IF1017" s="25"/>
      <c r="IG1017" s="25"/>
      <c r="IH1017" s="25"/>
      <c r="II1017" s="25"/>
      <c r="IJ1017" s="25"/>
      <c r="IK1017" s="25"/>
      <c r="IL1017" s="25"/>
      <c r="IM1017" s="25"/>
      <c r="IN1017" s="25"/>
      <c r="IO1017" s="25"/>
      <c r="IP1017" s="25"/>
      <c r="IQ1017" s="25"/>
      <c r="IR1017" s="25"/>
      <c r="IS1017" s="25"/>
      <c r="IT1017" s="25"/>
      <c r="IU1017" s="25"/>
      <c r="IV1017" s="25"/>
      <c r="IW1017" s="25"/>
      <c r="IX1017" s="25"/>
      <c r="IY1017" s="25"/>
      <c r="IZ1017" s="25"/>
      <c r="JA1017" s="25"/>
      <c r="JB1017" s="25"/>
      <c r="JC1017" s="25"/>
      <c r="JD1017" s="25"/>
      <c r="JE1017" s="25"/>
      <c r="JF1017" s="25"/>
      <c r="JG1017" s="25"/>
      <c r="JH1017" s="25"/>
      <c r="JI1017" s="25"/>
      <c r="JJ1017" s="25"/>
      <c r="JK1017" s="25"/>
      <c r="JL1017" s="25"/>
      <c r="JM1017" s="25"/>
      <c r="JN1017" s="25"/>
      <c r="JO1017" s="25"/>
      <c r="JP1017" s="25"/>
      <c r="JQ1017" s="25"/>
      <c r="JR1017" s="25"/>
      <c r="JS1017" s="25"/>
      <c r="JT1017" s="25"/>
      <c r="JU1017" s="25"/>
      <c r="JV1017" s="25"/>
      <c r="JW1017" s="25"/>
      <c r="JX1017" s="25"/>
      <c r="JY1017" s="25"/>
      <c r="JZ1017" s="25"/>
      <c r="KA1017" s="25"/>
      <c r="KB1017" s="25"/>
      <c r="KC1017" s="25"/>
      <c r="KD1017" s="25"/>
      <c r="KE1017" s="25"/>
      <c r="KF1017" s="25"/>
      <c r="KG1017" s="25"/>
      <c r="KH1017" s="25"/>
      <c r="KI1017" s="25"/>
      <c r="KJ1017" s="25"/>
      <c r="KK1017" s="25"/>
      <c r="KL1017" s="25"/>
      <c r="KM1017" s="25"/>
      <c r="KN1017" s="25"/>
      <c r="KO1017" s="25"/>
      <c r="KP1017" s="25"/>
      <c r="KQ1017" s="25"/>
      <c r="KR1017" s="25"/>
      <c r="KS1017" s="25"/>
      <c r="KT1017" s="25"/>
      <c r="KU1017" s="25"/>
      <c r="KV1017" s="25"/>
      <c r="KW1017" s="25"/>
      <c r="KX1017" s="25"/>
      <c r="KY1017" s="25"/>
      <c r="KZ1017" s="25"/>
      <c r="LA1017" s="25"/>
      <c r="LB1017" s="25"/>
      <c r="LC1017" s="25"/>
      <c r="LD1017" s="25"/>
      <c r="LE1017" s="25"/>
      <c r="LF1017" s="25"/>
      <c r="LG1017" s="25"/>
      <c r="LH1017" s="25"/>
      <c r="LI1017" s="25"/>
      <c r="LJ1017" s="25"/>
      <c r="LK1017" s="25"/>
      <c r="LL1017" s="25"/>
      <c r="LM1017" s="25"/>
      <c r="LN1017" s="25"/>
      <c r="LO1017" s="25"/>
      <c r="LP1017" s="25"/>
      <c r="LQ1017" s="25"/>
      <c r="LR1017" s="25"/>
      <c r="LS1017" s="25"/>
      <c r="LT1017" s="25"/>
      <c r="LU1017" s="25"/>
      <c r="LV1017" s="25"/>
      <c r="LW1017" s="25"/>
      <c r="LX1017" s="25"/>
      <c r="LY1017" s="25"/>
      <c r="LZ1017" s="25"/>
      <c r="MA1017" s="25"/>
      <c r="MB1017" s="25"/>
      <c r="MC1017" s="25"/>
      <c r="MD1017" s="25"/>
      <c r="ME1017" s="25"/>
      <c r="MF1017" s="25"/>
      <c r="MG1017" s="25"/>
      <c r="MH1017" s="25"/>
      <c r="MI1017" s="25"/>
      <c r="MJ1017" s="25"/>
      <c r="MK1017" s="25"/>
      <c r="ML1017" s="25"/>
      <c r="MM1017" s="25"/>
      <c r="MN1017" s="25"/>
      <c r="MO1017" s="25"/>
      <c r="MP1017" s="25"/>
      <c r="MQ1017" s="25"/>
      <c r="MR1017" s="25"/>
      <c r="MS1017" s="25"/>
      <c r="MT1017" s="25"/>
      <c r="MU1017" s="25"/>
      <c r="MV1017" s="25"/>
      <c r="MW1017" s="25"/>
      <c r="MX1017" s="25"/>
      <c r="MY1017" s="25"/>
      <c r="MZ1017" s="25"/>
      <c r="NA1017" s="25"/>
      <c r="NB1017" s="25"/>
      <c r="NC1017" s="25"/>
      <c r="ND1017" s="25"/>
      <c r="NE1017" s="25"/>
      <c r="NF1017" s="25"/>
      <c r="NG1017" s="25"/>
      <c r="NH1017" s="25"/>
      <c r="NI1017" s="25"/>
      <c r="NJ1017" s="25"/>
      <c r="NK1017" s="25"/>
      <c r="NL1017" s="25"/>
      <c r="NM1017" s="25"/>
      <c r="NN1017" s="25"/>
      <c r="NO1017" s="25"/>
      <c r="NP1017" s="25"/>
      <c r="NQ1017" s="25"/>
      <c r="NR1017" s="25"/>
      <c r="NS1017" s="25"/>
      <c r="NT1017" s="25"/>
      <c r="NU1017" s="25"/>
      <c r="NV1017" s="25"/>
      <c r="NW1017" s="25"/>
      <c r="NX1017" s="25"/>
      <c r="NY1017" s="25"/>
      <c r="NZ1017" s="25"/>
      <c r="OA1017" s="25"/>
      <c r="OB1017" s="25"/>
      <c r="OC1017" s="25"/>
      <c r="OD1017" s="25"/>
      <c r="OE1017" s="25"/>
      <c r="OF1017" s="25"/>
      <c r="OG1017" s="25"/>
      <c r="OH1017" s="25"/>
      <c r="OI1017" s="25"/>
      <c r="OJ1017" s="25"/>
      <c r="OK1017" s="25"/>
      <c r="OL1017" s="25"/>
      <c r="OM1017" s="25"/>
      <c r="ON1017" s="25"/>
      <c r="OO1017" s="25"/>
      <c r="OP1017" s="25"/>
      <c r="OQ1017" s="25"/>
      <c r="OR1017" s="25"/>
      <c r="OS1017" s="25"/>
      <c r="OT1017" s="25"/>
      <c r="OU1017" s="25"/>
      <c r="OV1017" s="25"/>
      <c r="OW1017" s="25"/>
      <c r="OX1017" s="25"/>
      <c r="OY1017" s="25"/>
      <c r="OZ1017" s="25"/>
      <c r="PA1017" s="25"/>
      <c r="PB1017" s="25"/>
      <c r="PC1017" s="25"/>
      <c r="PD1017" s="25"/>
      <c r="PE1017" s="25"/>
    </row>
    <row r="1018" spans="1:421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  <c r="DV1018" s="25"/>
      <c r="DW1018" s="25"/>
      <c r="DX1018" s="25"/>
      <c r="DY1018" s="25"/>
      <c r="DZ1018" s="25"/>
      <c r="EA1018" s="25"/>
      <c r="EB1018" s="25"/>
      <c r="EC1018" s="25"/>
      <c r="ED1018" s="25"/>
      <c r="EE1018" s="25"/>
      <c r="EF1018" s="25"/>
      <c r="EG1018" s="25"/>
      <c r="EH1018" s="25"/>
      <c r="EI1018" s="25"/>
      <c r="EJ1018" s="25"/>
      <c r="EK1018" s="25"/>
      <c r="EL1018" s="25"/>
      <c r="EM1018" s="25"/>
      <c r="EN1018" s="25"/>
      <c r="EO1018" s="25"/>
      <c r="EP1018" s="25"/>
      <c r="EQ1018" s="25"/>
      <c r="ER1018" s="25"/>
      <c r="ES1018" s="25"/>
      <c r="ET1018" s="25"/>
      <c r="EU1018" s="25"/>
      <c r="EV1018" s="25"/>
      <c r="EW1018" s="25"/>
      <c r="EX1018" s="25"/>
      <c r="EY1018" s="25"/>
      <c r="EZ1018" s="25"/>
      <c r="FA1018" s="25"/>
      <c r="FB1018" s="25"/>
      <c r="FC1018" s="25"/>
      <c r="FD1018" s="25"/>
      <c r="FE1018" s="25"/>
      <c r="FF1018" s="25"/>
      <c r="FG1018" s="25"/>
      <c r="FH1018" s="25"/>
      <c r="FI1018" s="25"/>
      <c r="FJ1018" s="25"/>
      <c r="FK1018" s="25"/>
      <c r="FL1018" s="25"/>
      <c r="FM1018" s="25"/>
      <c r="FN1018" s="25"/>
      <c r="FO1018" s="25"/>
      <c r="FP1018" s="25"/>
      <c r="FQ1018" s="25"/>
      <c r="FR1018" s="25"/>
      <c r="FS1018" s="25"/>
      <c r="FT1018" s="25"/>
      <c r="FU1018" s="25"/>
      <c r="FV1018" s="25"/>
      <c r="FW1018" s="25"/>
      <c r="FX1018" s="25"/>
      <c r="FY1018" s="25"/>
      <c r="FZ1018" s="25"/>
      <c r="GA1018" s="25"/>
      <c r="GB1018" s="25"/>
      <c r="GC1018" s="25"/>
      <c r="GD1018" s="25"/>
      <c r="GE1018" s="25"/>
      <c r="GF1018" s="25"/>
      <c r="GG1018" s="25"/>
      <c r="GH1018" s="25"/>
      <c r="GI1018" s="25"/>
      <c r="GJ1018" s="25"/>
      <c r="GK1018" s="25"/>
      <c r="GL1018" s="25"/>
      <c r="GM1018" s="25"/>
      <c r="GN1018" s="25"/>
      <c r="GO1018" s="25"/>
      <c r="GP1018" s="25"/>
      <c r="GQ1018" s="25"/>
      <c r="GR1018" s="25"/>
      <c r="GS1018" s="25"/>
      <c r="GT1018" s="25"/>
      <c r="GU1018" s="25"/>
      <c r="GV1018" s="25"/>
      <c r="GW1018" s="25"/>
      <c r="GX1018" s="25"/>
      <c r="GY1018" s="25"/>
      <c r="GZ1018" s="25"/>
      <c r="HA1018" s="25"/>
      <c r="HB1018" s="25"/>
      <c r="HC1018" s="25"/>
      <c r="HD1018" s="25"/>
      <c r="HE1018" s="25"/>
      <c r="HF1018" s="25"/>
      <c r="HG1018" s="25"/>
      <c r="HH1018" s="25"/>
      <c r="HI1018" s="25"/>
      <c r="HJ1018" s="25"/>
      <c r="HK1018" s="25"/>
      <c r="HL1018" s="25"/>
      <c r="HM1018" s="25"/>
      <c r="HN1018" s="25"/>
      <c r="HO1018" s="25"/>
      <c r="HP1018" s="25"/>
      <c r="HQ1018" s="25"/>
      <c r="HR1018" s="25"/>
      <c r="HS1018" s="25"/>
      <c r="HT1018" s="25"/>
      <c r="HU1018" s="25"/>
      <c r="HV1018" s="25"/>
      <c r="HW1018" s="25"/>
      <c r="HX1018" s="25"/>
      <c r="HY1018" s="25"/>
      <c r="HZ1018" s="25"/>
      <c r="IA1018" s="25"/>
      <c r="IB1018" s="25"/>
      <c r="IC1018" s="25"/>
      <c r="ID1018" s="25"/>
      <c r="IE1018" s="25"/>
      <c r="IF1018" s="25"/>
      <c r="IG1018" s="25"/>
      <c r="IH1018" s="25"/>
      <c r="II1018" s="25"/>
      <c r="IJ1018" s="25"/>
      <c r="IK1018" s="25"/>
      <c r="IL1018" s="25"/>
      <c r="IM1018" s="25"/>
      <c r="IN1018" s="25"/>
      <c r="IO1018" s="25"/>
      <c r="IP1018" s="25"/>
      <c r="IQ1018" s="25"/>
      <c r="IR1018" s="25"/>
      <c r="IS1018" s="25"/>
      <c r="IT1018" s="25"/>
      <c r="IU1018" s="25"/>
      <c r="IV1018" s="25"/>
      <c r="IW1018" s="25"/>
      <c r="IX1018" s="25"/>
      <c r="IY1018" s="25"/>
      <c r="IZ1018" s="25"/>
      <c r="JA1018" s="25"/>
      <c r="JB1018" s="25"/>
      <c r="JC1018" s="25"/>
      <c r="JD1018" s="25"/>
      <c r="JE1018" s="25"/>
      <c r="JF1018" s="25"/>
      <c r="JG1018" s="25"/>
      <c r="JH1018" s="25"/>
      <c r="JI1018" s="25"/>
      <c r="JJ1018" s="25"/>
      <c r="JK1018" s="25"/>
      <c r="JL1018" s="25"/>
      <c r="JM1018" s="25"/>
      <c r="JN1018" s="25"/>
      <c r="JO1018" s="25"/>
      <c r="JP1018" s="25"/>
      <c r="JQ1018" s="25"/>
      <c r="JR1018" s="25"/>
      <c r="JS1018" s="25"/>
      <c r="JT1018" s="25"/>
      <c r="JU1018" s="25"/>
      <c r="JV1018" s="25"/>
      <c r="JW1018" s="25"/>
      <c r="JX1018" s="25"/>
      <c r="JY1018" s="25"/>
      <c r="JZ1018" s="25"/>
      <c r="KA1018" s="25"/>
      <c r="KB1018" s="25"/>
      <c r="KC1018" s="25"/>
      <c r="KD1018" s="25"/>
      <c r="KE1018" s="25"/>
      <c r="KF1018" s="25"/>
      <c r="KG1018" s="25"/>
      <c r="KH1018" s="25"/>
      <c r="KI1018" s="25"/>
      <c r="KJ1018" s="25"/>
      <c r="KK1018" s="25"/>
      <c r="KL1018" s="25"/>
      <c r="KM1018" s="25"/>
      <c r="KN1018" s="25"/>
      <c r="KO1018" s="25"/>
      <c r="KP1018" s="25"/>
      <c r="KQ1018" s="25"/>
      <c r="KR1018" s="25"/>
      <c r="KS1018" s="25"/>
      <c r="KT1018" s="25"/>
      <c r="KU1018" s="25"/>
      <c r="KV1018" s="25"/>
      <c r="KW1018" s="25"/>
      <c r="KX1018" s="25"/>
      <c r="KY1018" s="25"/>
      <c r="KZ1018" s="25"/>
      <c r="LA1018" s="25"/>
      <c r="LB1018" s="25"/>
      <c r="LC1018" s="25"/>
      <c r="LD1018" s="25"/>
      <c r="LE1018" s="25"/>
      <c r="LF1018" s="25"/>
      <c r="LG1018" s="25"/>
      <c r="LH1018" s="25"/>
      <c r="LI1018" s="25"/>
      <c r="LJ1018" s="25"/>
      <c r="LK1018" s="25"/>
      <c r="LL1018" s="25"/>
      <c r="LM1018" s="25"/>
      <c r="LN1018" s="25"/>
      <c r="LO1018" s="25"/>
      <c r="LP1018" s="25"/>
      <c r="LQ1018" s="25"/>
      <c r="LR1018" s="25"/>
      <c r="LS1018" s="25"/>
      <c r="LT1018" s="25"/>
      <c r="LU1018" s="25"/>
      <c r="LV1018" s="25"/>
      <c r="LW1018" s="25"/>
      <c r="LX1018" s="25"/>
      <c r="LY1018" s="25"/>
      <c r="LZ1018" s="25"/>
      <c r="MA1018" s="25"/>
      <c r="MB1018" s="25"/>
      <c r="MC1018" s="25"/>
      <c r="MD1018" s="25"/>
      <c r="ME1018" s="25"/>
      <c r="MF1018" s="25"/>
      <c r="MG1018" s="25"/>
      <c r="MH1018" s="25"/>
      <c r="MI1018" s="25"/>
      <c r="MJ1018" s="25"/>
      <c r="MK1018" s="25"/>
      <c r="ML1018" s="25"/>
      <c r="MM1018" s="25"/>
      <c r="MN1018" s="25"/>
      <c r="MO1018" s="25"/>
      <c r="MP1018" s="25"/>
      <c r="MQ1018" s="25"/>
      <c r="MR1018" s="25"/>
      <c r="MS1018" s="25"/>
      <c r="MT1018" s="25"/>
      <c r="MU1018" s="25"/>
      <c r="MV1018" s="25"/>
      <c r="MW1018" s="25"/>
      <c r="MX1018" s="25"/>
      <c r="MY1018" s="25"/>
      <c r="MZ1018" s="25"/>
      <c r="NA1018" s="25"/>
      <c r="NB1018" s="25"/>
      <c r="NC1018" s="25"/>
      <c r="ND1018" s="25"/>
      <c r="NE1018" s="25"/>
      <c r="NF1018" s="25"/>
      <c r="NG1018" s="25"/>
      <c r="NH1018" s="25"/>
      <c r="NI1018" s="25"/>
      <c r="NJ1018" s="25"/>
      <c r="NK1018" s="25"/>
      <c r="NL1018" s="25"/>
      <c r="NM1018" s="25"/>
      <c r="NN1018" s="25"/>
      <c r="NO1018" s="25"/>
      <c r="NP1018" s="25"/>
      <c r="NQ1018" s="25"/>
      <c r="NR1018" s="25"/>
      <c r="NS1018" s="25"/>
      <c r="NT1018" s="25"/>
      <c r="NU1018" s="25"/>
      <c r="NV1018" s="25"/>
      <c r="NW1018" s="25"/>
      <c r="NX1018" s="25"/>
      <c r="NY1018" s="25"/>
      <c r="NZ1018" s="25"/>
      <c r="OA1018" s="25"/>
      <c r="OB1018" s="25"/>
      <c r="OC1018" s="25"/>
      <c r="OD1018" s="25"/>
      <c r="OE1018" s="25"/>
      <c r="OF1018" s="25"/>
      <c r="OG1018" s="25"/>
      <c r="OH1018" s="25"/>
      <c r="OI1018" s="25"/>
      <c r="OJ1018" s="25"/>
      <c r="OK1018" s="25"/>
      <c r="OL1018" s="25"/>
      <c r="OM1018" s="25"/>
      <c r="ON1018" s="25"/>
      <c r="OO1018" s="25"/>
      <c r="OP1018" s="25"/>
      <c r="OQ1018" s="25"/>
      <c r="OR1018" s="25"/>
      <c r="OS1018" s="25"/>
      <c r="OT1018" s="25"/>
      <c r="OU1018" s="25"/>
      <c r="OV1018" s="25"/>
      <c r="OW1018" s="25"/>
      <c r="OX1018" s="25"/>
      <c r="OY1018" s="25"/>
      <c r="OZ1018" s="25"/>
      <c r="PA1018" s="25"/>
      <c r="PB1018" s="25"/>
      <c r="PC1018" s="25"/>
      <c r="PD1018" s="25"/>
      <c r="PE1018" s="25"/>
    </row>
    <row r="1019" spans="1:421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  <c r="CI1019" s="25"/>
      <c r="CJ1019" s="25"/>
      <c r="CK1019" s="25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  <c r="DH1019" s="25"/>
      <c r="DI1019" s="25"/>
      <c r="DJ1019" s="25"/>
      <c r="DK1019" s="25"/>
      <c r="DL1019" s="25"/>
      <c r="DM1019" s="25"/>
      <c r="DN1019" s="25"/>
      <c r="DO1019" s="25"/>
      <c r="DP1019" s="25"/>
      <c r="DQ1019" s="25"/>
      <c r="DR1019" s="25"/>
      <c r="DS1019" s="25"/>
      <c r="DT1019" s="25"/>
      <c r="DU1019" s="25"/>
      <c r="DV1019" s="25"/>
      <c r="DW1019" s="25"/>
      <c r="DX1019" s="25"/>
      <c r="DY1019" s="25"/>
      <c r="DZ1019" s="25"/>
      <c r="EA1019" s="25"/>
      <c r="EB1019" s="25"/>
      <c r="EC1019" s="25"/>
      <c r="ED1019" s="25"/>
      <c r="EE1019" s="25"/>
      <c r="EF1019" s="25"/>
      <c r="EG1019" s="25"/>
      <c r="EH1019" s="25"/>
      <c r="EI1019" s="25"/>
      <c r="EJ1019" s="25"/>
      <c r="EK1019" s="25"/>
      <c r="EL1019" s="25"/>
      <c r="EM1019" s="25"/>
      <c r="EN1019" s="25"/>
      <c r="EO1019" s="25"/>
      <c r="EP1019" s="25"/>
      <c r="EQ1019" s="25"/>
      <c r="ER1019" s="25"/>
      <c r="ES1019" s="25"/>
      <c r="ET1019" s="25"/>
      <c r="EU1019" s="25"/>
      <c r="EV1019" s="25"/>
      <c r="EW1019" s="25"/>
      <c r="EX1019" s="25"/>
      <c r="EY1019" s="25"/>
      <c r="EZ1019" s="25"/>
      <c r="FA1019" s="25"/>
      <c r="FB1019" s="25"/>
      <c r="FC1019" s="25"/>
      <c r="FD1019" s="25"/>
      <c r="FE1019" s="25"/>
      <c r="FF1019" s="25"/>
      <c r="FG1019" s="25"/>
      <c r="FH1019" s="25"/>
      <c r="FI1019" s="25"/>
      <c r="FJ1019" s="25"/>
      <c r="FK1019" s="25"/>
      <c r="FL1019" s="25"/>
      <c r="FM1019" s="25"/>
      <c r="FN1019" s="25"/>
      <c r="FO1019" s="25"/>
      <c r="FP1019" s="25"/>
      <c r="FQ1019" s="25"/>
      <c r="FR1019" s="25"/>
      <c r="FS1019" s="25"/>
      <c r="FT1019" s="25"/>
      <c r="FU1019" s="25"/>
      <c r="FV1019" s="25"/>
      <c r="FW1019" s="25"/>
      <c r="FX1019" s="25"/>
      <c r="FY1019" s="25"/>
      <c r="FZ1019" s="25"/>
      <c r="GA1019" s="25"/>
      <c r="GB1019" s="25"/>
      <c r="GC1019" s="25"/>
      <c r="GD1019" s="25"/>
      <c r="GE1019" s="25"/>
      <c r="GF1019" s="25"/>
      <c r="GG1019" s="25"/>
      <c r="GH1019" s="25"/>
      <c r="GI1019" s="25"/>
      <c r="GJ1019" s="25"/>
      <c r="GK1019" s="25"/>
      <c r="GL1019" s="25"/>
      <c r="GM1019" s="25"/>
      <c r="GN1019" s="25"/>
      <c r="GO1019" s="25"/>
      <c r="GP1019" s="25"/>
      <c r="GQ1019" s="25"/>
      <c r="GR1019" s="25"/>
      <c r="GS1019" s="25"/>
      <c r="GT1019" s="25"/>
      <c r="GU1019" s="25"/>
      <c r="GV1019" s="25"/>
      <c r="GW1019" s="25"/>
      <c r="GX1019" s="25"/>
      <c r="GY1019" s="25"/>
      <c r="GZ1019" s="25"/>
      <c r="HA1019" s="25"/>
      <c r="HB1019" s="25"/>
      <c r="HC1019" s="25"/>
      <c r="HD1019" s="25"/>
      <c r="HE1019" s="25"/>
      <c r="HF1019" s="25"/>
      <c r="HG1019" s="25"/>
      <c r="HH1019" s="25"/>
      <c r="HI1019" s="25"/>
      <c r="HJ1019" s="25"/>
      <c r="HK1019" s="25"/>
      <c r="HL1019" s="25"/>
      <c r="HM1019" s="25"/>
      <c r="HN1019" s="25"/>
      <c r="HO1019" s="25"/>
      <c r="HP1019" s="25"/>
      <c r="HQ1019" s="25"/>
      <c r="HR1019" s="25"/>
      <c r="HS1019" s="25"/>
      <c r="HT1019" s="25"/>
      <c r="HU1019" s="25"/>
      <c r="HV1019" s="25"/>
      <c r="HW1019" s="25"/>
      <c r="HX1019" s="25"/>
      <c r="HY1019" s="25"/>
      <c r="HZ1019" s="25"/>
      <c r="IA1019" s="25"/>
      <c r="IB1019" s="25"/>
      <c r="IC1019" s="25"/>
      <c r="ID1019" s="25"/>
      <c r="IE1019" s="25"/>
      <c r="IF1019" s="25"/>
      <c r="IG1019" s="25"/>
      <c r="IH1019" s="25"/>
      <c r="II1019" s="25"/>
      <c r="IJ1019" s="25"/>
      <c r="IK1019" s="25"/>
      <c r="IL1019" s="25"/>
      <c r="IM1019" s="25"/>
      <c r="IN1019" s="25"/>
      <c r="IO1019" s="25"/>
      <c r="IP1019" s="25"/>
      <c r="IQ1019" s="25"/>
      <c r="IR1019" s="25"/>
      <c r="IS1019" s="25"/>
      <c r="IT1019" s="25"/>
      <c r="IU1019" s="25"/>
      <c r="IV1019" s="25"/>
      <c r="IW1019" s="25"/>
      <c r="IX1019" s="25"/>
      <c r="IY1019" s="25"/>
      <c r="IZ1019" s="25"/>
      <c r="JA1019" s="25"/>
      <c r="JB1019" s="25"/>
      <c r="JC1019" s="25"/>
      <c r="JD1019" s="25"/>
      <c r="JE1019" s="25"/>
      <c r="JF1019" s="25"/>
      <c r="JG1019" s="25"/>
      <c r="JH1019" s="25"/>
      <c r="JI1019" s="25"/>
      <c r="JJ1019" s="25"/>
      <c r="JK1019" s="25"/>
      <c r="JL1019" s="25"/>
      <c r="JM1019" s="25"/>
      <c r="JN1019" s="25"/>
      <c r="JO1019" s="25"/>
      <c r="JP1019" s="25"/>
      <c r="JQ1019" s="25"/>
      <c r="JR1019" s="25"/>
      <c r="JS1019" s="25"/>
      <c r="JT1019" s="25"/>
      <c r="JU1019" s="25"/>
      <c r="JV1019" s="25"/>
      <c r="JW1019" s="25"/>
      <c r="JX1019" s="25"/>
      <c r="JY1019" s="25"/>
      <c r="JZ1019" s="25"/>
      <c r="KA1019" s="25"/>
      <c r="KB1019" s="25"/>
      <c r="KC1019" s="25"/>
      <c r="KD1019" s="25"/>
      <c r="KE1019" s="25"/>
      <c r="KF1019" s="25"/>
      <c r="KG1019" s="25"/>
      <c r="KH1019" s="25"/>
      <c r="KI1019" s="25"/>
      <c r="KJ1019" s="25"/>
      <c r="KK1019" s="25"/>
      <c r="KL1019" s="25"/>
      <c r="KM1019" s="25"/>
      <c r="KN1019" s="25"/>
      <c r="KO1019" s="25"/>
      <c r="KP1019" s="25"/>
      <c r="KQ1019" s="25"/>
      <c r="KR1019" s="25"/>
      <c r="KS1019" s="25"/>
      <c r="KT1019" s="25"/>
      <c r="KU1019" s="25"/>
      <c r="KV1019" s="25"/>
      <c r="KW1019" s="25"/>
      <c r="KX1019" s="25"/>
      <c r="KY1019" s="25"/>
      <c r="KZ1019" s="25"/>
      <c r="LA1019" s="25"/>
      <c r="LB1019" s="25"/>
      <c r="LC1019" s="25"/>
      <c r="LD1019" s="25"/>
      <c r="LE1019" s="25"/>
      <c r="LF1019" s="25"/>
      <c r="LG1019" s="25"/>
      <c r="LH1019" s="25"/>
      <c r="LI1019" s="25"/>
      <c r="LJ1019" s="25"/>
      <c r="LK1019" s="25"/>
      <c r="LL1019" s="25"/>
      <c r="LM1019" s="25"/>
      <c r="LN1019" s="25"/>
      <c r="LO1019" s="25"/>
      <c r="LP1019" s="25"/>
      <c r="LQ1019" s="25"/>
      <c r="LR1019" s="25"/>
      <c r="LS1019" s="25"/>
      <c r="LT1019" s="25"/>
      <c r="LU1019" s="25"/>
      <c r="LV1019" s="25"/>
      <c r="LW1019" s="25"/>
      <c r="LX1019" s="25"/>
      <c r="LY1019" s="25"/>
      <c r="LZ1019" s="25"/>
      <c r="MA1019" s="25"/>
      <c r="MB1019" s="25"/>
      <c r="MC1019" s="25"/>
      <c r="MD1019" s="25"/>
      <c r="ME1019" s="25"/>
      <c r="MF1019" s="25"/>
      <c r="MG1019" s="25"/>
      <c r="MH1019" s="25"/>
      <c r="MI1019" s="25"/>
      <c r="MJ1019" s="25"/>
      <c r="MK1019" s="25"/>
      <c r="ML1019" s="25"/>
      <c r="MM1019" s="25"/>
      <c r="MN1019" s="25"/>
      <c r="MO1019" s="25"/>
      <c r="MP1019" s="25"/>
      <c r="MQ1019" s="25"/>
      <c r="MR1019" s="25"/>
      <c r="MS1019" s="25"/>
      <c r="MT1019" s="25"/>
      <c r="MU1019" s="25"/>
      <c r="MV1019" s="25"/>
      <c r="MW1019" s="25"/>
      <c r="MX1019" s="25"/>
      <c r="MY1019" s="25"/>
      <c r="MZ1019" s="25"/>
      <c r="NA1019" s="25"/>
      <c r="NB1019" s="25"/>
      <c r="NC1019" s="25"/>
      <c r="ND1019" s="25"/>
      <c r="NE1019" s="25"/>
      <c r="NF1019" s="25"/>
      <c r="NG1019" s="25"/>
      <c r="NH1019" s="25"/>
      <c r="NI1019" s="25"/>
      <c r="NJ1019" s="25"/>
      <c r="NK1019" s="25"/>
      <c r="NL1019" s="25"/>
      <c r="NM1019" s="25"/>
      <c r="NN1019" s="25"/>
      <c r="NO1019" s="25"/>
      <c r="NP1019" s="25"/>
      <c r="NQ1019" s="25"/>
      <c r="NR1019" s="25"/>
      <c r="NS1019" s="25"/>
      <c r="NT1019" s="25"/>
      <c r="NU1019" s="25"/>
      <c r="NV1019" s="25"/>
      <c r="NW1019" s="25"/>
      <c r="NX1019" s="25"/>
      <c r="NY1019" s="25"/>
      <c r="NZ1019" s="25"/>
      <c r="OA1019" s="25"/>
      <c r="OB1019" s="25"/>
      <c r="OC1019" s="25"/>
      <c r="OD1019" s="25"/>
      <c r="OE1019" s="25"/>
      <c r="OF1019" s="25"/>
      <c r="OG1019" s="25"/>
      <c r="OH1019" s="25"/>
      <c r="OI1019" s="25"/>
      <c r="OJ1019" s="25"/>
      <c r="OK1019" s="25"/>
      <c r="OL1019" s="25"/>
      <c r="OM1019" s="25"/>
      <c r="ON1019" s="25"/>
      <c r="OO1019" s="25"/>
      <c r="OP1019" s="25"/>
      <c r="OQ1019" s="25"/>
      <c r="OR1019" s="25"/>
      <c r="OS1019" s="25"/>
      <c r="OT1019" s="25"/>
      <c r="OU1019" s="25"/>
      <c r="OV1019" s="25"/>
      <c r="OW1019" s="25"/>
      <c r="OX1019" s="25"/>
      <c r="OY1019" s="25"/>
      <c r="OZ1019" s="25"/>
      <c r="PA1019" s="25"/>
      <c r="PB1019" s="25"/>
      <c r="PC1019" s="25"/>
      <c r="PD1019" s="25"/>
      <c r="PE1019" s="25"/>
    </row>
    <row r="1020" spans="1:42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  <c r="DR1020" s="25"/>
      <c r="DS1020" s="25"/>
      <c r="DT1020" s="25"/>
      <c r="DU1020" s="25"/>
      <c r="DV1020" s="25"/>
      <c r="DW1020" s="25"/>
      <c r="DX1020" s="25"/>
      <c r="DY1020" s="25"/>
      <c r="DZ1020" s="25"/>
      <c r="EA1020" s="25"/>
      <c r="EB1020" s="25"/>
      <c r="EC1020" s="25"/>
      <c r="ED1020" s="25"/>
      <c r="EE1020" s="25"/>
      <c r="EF1020" s="25"/>
      <c r="EG1020" s="25"/>
      <c r="EH1020" s="25"/>
      <c r="EI1020" s="25"/>
      <c r="EJ1020" s="25"/>
      <c r="EK1020" s="25"/>
      <c r="EL1020" s="25"/>
      <c r="EM1020" s="25"/>
      <c r="EN1020" s="25"/>
      <c r="EO1020" s="25"/>
      <c r="EP1020" s="25"/>
      <c r="EQ1020" s="25"/>
      <c r="ER1020" s="25"/>
      <c r="ES1020" s="25"/>
      <c r="ET1020" s="25"/>
      <c r="EU1020" s="25"/>
      <c r="EV1020" s="25"/>
      <c r="EW1020" s="25"/>
      <c r="EX1020" s="25"/>
      <c r="EY1020" s="25"/>
      <c r="EZ1020" s="25"/>
      <c r="FA1020" s="25"/>
      <c r="FB1020" s="25"/>
      <c r="FC1020" s="25"/>
      <c r="FD1020" s="25"/>
      <c r="FE1020" s="25"/>
      <c r="FF1020" s="25"/>
      <c r="FG1020" s="25"/>
      <c r="FH1020" s="25"/>
      <c r="FI1020" s="25"/>
      <c r="FJ1020" s="25"/>
      <c r="FK1020" s="25"/>
      <c r="FL1020" s="25"/>
      <c r="FM1020" s="25"/>
      <c r="FN1020" s="25"/>
      <c r="FO1020" s="25"/>
      <c r="FP1020" s="25"/>
      <c r="FQ1020" s="25"/>
      <c r="FR1020" s="25"/>
      <c r="FS1020" s="25"/>
      <c r="FT1020" s="25"/>
      <c r="FU1020" s="25"/>
      <c r="FV1020" s="25"/>
      <c r="FW1020" s="25"/>
      <c r="FX1020" s="25"/>
      <c r="FY1020" s="25"/>
      <c r="FZ1020" s="25"/>
      <c r="GA1020" s="25"/>
      <c r="GB1020" s="25"/>
      <c r="GC1020" s="25"/>
      <c r="GD1020" s="25"/>
      <c r="GE1020" s="25"/>
      <c r="GF1020" s="25"/>
      <c r="GG1020" s="25"/>
      <c r="GH1020" s="25"/>
      <c r="GI1020" s="25"/>
      <c r="GJ1020" s="25"/>
      <c r="GK1020" s="25"/>
      <c r="GL1020" s="25"/>
      <c r="GM1020" s="25"/>
      <c r="GN1020" s="25"/>
      <c r="GO1020" s="25"/>
      <c r="GP1020" s="25"/>
      <c r="GQ1020" s="25"/>
      <c r="GR1020" s="25"/>
      <c r="GS1020" s="25"/>
      <c r="GT1020" s="25"/>
      <c r="GU1020" s="25"/>
      <c r="GV1020" s="25"/>
      <c r="GW1020" s="25"/>
      <c r="GX1020" s="25"/>
      <c r="GY1020" s="25"/>
      <c r="GZ1020" s="25"/>
      <c r="HA1020" s="25"/>
      <c r="HB1020" s="25"/>
      <c r="HC1020" s="25"/>
      <c r="HD1020" s="25"/>
      <c r="HE1020" s="25"/>
      <c r="HF1020" s="25"/>
      <c r="HG1020" s="25"/>
      <c r="HH1020" s="25"/>
      <c r="HI1020" s="25"/>
      <c r="HJ1020" s="25"/>
      <c r="HK1020" s="25"/>
      <c r="HL1020" s="25"/>
      <c r="HM1020" s="25"/>
      <c r="HN1020" s="25"/>
      <c r="HO1020" s="25"/>
      <c r="HP1020" s="25"/>
      <c r="HQ1020" s="25"/>
      <c r="HR1020" s="25"/>
      <c r="HS1020" s="25"/>
      <c r="HT1020" s="25"/>
      <c r="HU1020" s="25"/>
      <c r="HV1020" s="25"/>
      <c r="HW1020" s="25"/>
      <c r="HX1020" s="25"/>
      <c r="HY1020" s="25"/>
      <c r="HZ1020" s="25"/>
      <c r="IA1020" s="25"/>
      <c r="IB1020" s="25"/>
      <c r="IC1020" s="25"/>
      <c r="ID1020" s="25"/>
      <c r="IE1020" s="25"/>
      <c r="IF1020" s="25"/>
      <c r="IG1020" s="25"/>
      <c r="IH1020" s="25"/>
      <c r="II1020" s="25"/>
      <c r="IJ1020" s="25"/>
      <c r="IK1020" s="25"/>
      <c r="IL1020" s="25"/>
      <c r="IM1020" s="25"/>
      <c r="IN1020" s="25"/>
      <c r="IO1020" s="25"/>
      <c r="IP1020" s="25"/>
      <c r="IQ1020" s="25"/>
      <c r="IR1020" s="25"/>
      <c r="IS1020" s="25"/>
      <c r="IT1020" s="25"/>
      <c r="IU1020" s="25"/>
      <c r="IV1020" s="25"/>
      <c r="IW1020" s="25"/>
      <c r="IX1020" s="25"/>
      <c r="IY1020" s="25"/>
      <c r="IZ1020" s="25"/>
      <c r="JA1020" s="25"/>
      <c r="JB1020" s="25"/>
      <c r="JC1020" s="25"/>
      <c r="JD1020" s="25"/>
      <c r="JE1020" s="25"/>
      <c r="JF1020" s="25"/>
      <c r="JG1020" s="25"/>
      <c r="JH1020" s="25"/>
      <c r="JI1020" s="25"/>
      <c r="JJ1020" s="25"/>
      <c r="JK1020" s="25"/>
      <c r="JL1020" s="25"/>
      <c r="JM1020" s="25"/>
      <c r="JN1020" s="25"/>
      <c r="JO1020" s="25"/>
      <c r="JP1020" s="25"/>
      <c r="JQ1020" s="25"/>
      <c r="JR1020" s="25"/>
      <c r="JS1020" s="25"/>
      <c r="JT1020" s="25"/>
      <c r="JU1020" s="25"/>
      <c r="JV1020" s="25"/>
      <c r="JW1020" s="25"/>
      <c r="JX1020" s="25"/>
      <c r="JY1020" s="25"/>
      <c r="JZ1020" s="25"/>
      <c r="KA1020" s="25"/>
      <c r="KB1020" s="25"/>
      <c r="KC1020" s="25"/>
      <c r="KD1020" s="25"/>
      <c r="KE1020" s="25"/>
      <c r="KF1020" s="25"/>
      <c r="KG1020" s="25"/>
      <c r="KH1020" s="25"/>
      <c r="KI1020" s="25"/>
      <c r="KJ1020" s="25"/>
      <c r="KK1020" s="25"/>
      <c r="KL1020" s="25"/>
      <c r="KM1020" s="25"/>
      <c r="KN1020" s="25"/>
      <c r="KO1020" s="25"/>
      <c r="KP1020" s="25"/>
      <c r="KQ1020" s="25"/>
      <c r="KR1020" s="25"/>
      <c r="KS1020" s="25"/>
      <c r="KT1020" s="25"/>
      <c r="KU1020" s="25"/>
      <c r="KV1020" s="25"/>
      <c r="KW1020" s="25"/>
      <c r="KX1020" s="25"/>
      <c r="KY1020" s="25"/>
      <c r="KZ1020" s="25"/>
      <c r="LA1020" s="25"/>
      <c r="LB1020" s="25"/>
      <c r="LC1020" s="25"/>
      <c r="LD1020" s="25"/>
      <c r="LE1020" s="25"/>
      <c r="LF1020" s="25"/>
      <c r="LG1020" s="25"/>
      <c r="LH1020" s="25"/>
      <c r="LI1020" s="25"/>
      <c r="LJ1020" s="25"/>
      <c r="LK1020" s="25"/>
      <c r="LL1020" s="25"/>
      <c r="LM1020" s="25"/>
      <c r="LN1020" s="25"/>
      <c r="LO1020" s="25"/>
      <c r="LP1020" s="25"/>
      <c r="LQ1020" s="25"/>
      <c r="LR1020" s="25"/>
      <c r="LS1020" s="25"/>
      <c r="LT1020" s="25"/>
      <c r="LU1020" s="25"/>
      <c r="LV1020" s="25"/>
      <c r="LW1020" s="25"/>
      <c r="LX1020" s="25"/>
      <c r="LY1020" s="25"/>
      <c r="LZ1020" s="25"/>
      <c r="MA1020" s="25"/>
      <c r="MB1020" s="25"/>
      <c r="MC1020" s="25"/>
      <c r="MD1020" s="25"/>
      <c r="ME1020" s="25"/>
      <c r="MF1020" s="25"/>
      <c r="MG1020" s="25"/>
      <c r="MH1020" s="25"/>
      <c r="MI1020" s="25"/>
      <c r="MJ1020" s="25"/>
      <c r="MK1020" s="25"/>
      <c r="ML1020" s="25"/>
      <c r="MM1020" s="25"/>
      <c r="MN1020" s="25"/>
      <c r="MO1020" s="25"/>
      <c r="MP1020" s="25"/>
      <c r="MQ1020" s="25"/>
      <c r="MR1020" s="25"/>
      <c r="MS1020" s="25"/>
      <c r="MT1020" s="25"/>
      <c r="MU1020" s="25"/>
      <c r="MV1020" s="25"/>
      <c r="MW1020" s="25"/>
      <c r="MX1020" s="25"/>
      <c r="MY1020" s="25"/>
      <c r="MZ1020" s="25"/>
      <c r="NA1020" s="25"/>
      <c r="NB1020" s="25"/>
      <c r="NC1020" s="25"/>
      <c r="ND1020" s="25"/>
      <c r="NE1020" s="25"/>
      <c r="NF1020" s="25"/>
      <c r="NG1020" s="25"/>
      <c r="NH1020" s="25"/>
      <c r="NI1020" s="25"/>
      <c r="NJ1020" s="25"/>
      <c r="NK1020" s="25"/>
      <c r="NL1020" s="25"/>
      <c r="NM1020" s="25"/>
      <c r="NN1020" s="25"/>
      <c r="NO1020" s="25"/>
      <c r="NP1020" s="25"/>
      <c r="NQ1020" s="25"/>
      <c r="NR1020" s="25"/>
      <c r="NS1020" s="25"/>
      <c r="NT1020" s="25"/>
      <c r="NU1020" s="25"/>
      <c r="NV1020" s="25"/>
      <c r="NW1020" s="25"/>
      <c r="NX1020" s="25"/>
      <c r="NY1020" s="25"/>
      <c r="NZ1020" s="25"/>
      <c r="OA1020" s="25"/>
      <c r="OB1020" s="25"/>
      <c r="OC1020" s="25"/>
      <c r="OD1020" s="25"/>
      <c r="OE1020" s="25"/>
      <c r="OF1020" s="25"/>
      <c r="OG1020" s="25"/>
      <c r="OH1020" s="25"/>
      <c r="OI1020" s="25"/>
      <c r="OJ1020" s="25"/>
      <c r="OK1020" s="25"/>
      <c r="OL1020" s="25"/>
      <c r="OM1020" s="25"/>
      <c r="ON1020" s="25"/>
      <c r="OO1020" s="25"/>
      <c r="OP1020" s="25"/>
      <c r="OQ1020" s="25"/>
      <c r="OR1020" s="25"/>
      <c r="OS1020" s="25"/>
      <c r="OT1020" s="25"/>
      <c r="OU1020" s="25"/>
      <c r="OV1020" s="25"/>
      <c r="OW1020" s="25"/>
      <c r="OX1020" s="25"/>
      <c r="OY1020" s="25"/>
      <c r="OZ1020" s="25"/>
      <c r="PA1020" s="25"/>
      <c r="PB1020" s="25"/>
      <c r="PC1020" s="25"/>
      <c r="PD1020" s="25"/>
      <c r="PE1020" s="25"/>
    </row>
    <row r="1021" spans="1:42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  <c r="CI1021" s="25"/>
      <c r="CJ1021" s="25"/>
      <c r="CK1021" s="25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  <c r="DH1021" s="25"/>
      <c r="DI1021" s="25"/>
      <c r="DJ1021" s="25"/>
      <c r="DK1021" s="25"/>
      <c r="DL1021" s="25"/>
      <c r="DM1021" s="25"/>
      <c r="DN1021" s="25"/>
      <c r="DO1021" s="25"/>
      <c r="DP1021" s="25"/>
      <c r="DQ1021" s="25"/>
      <c r="DR1021" s="25"/>
      <c r="DS1021" s="25"/>
      <c r="DT1021" s="25"/>
      <c r="DU1021" s="25"/>
      <c r="DV1021" s="25"/>
      <c r="DW1021" s="25"/>
      <c r="DX1021" s="25"/>
      <c r="DY1021" s="25"/>
      <c r="DZ1021" s="25"/>
      <c r="EA1021" s="25"/>
      <c r="EB1021" s="25"/>
      <c r="EC1021" s="25"/>
      <c r="ED1021" s="25"/>
      <c r="EE1021" s="25"/>
      <c r="EF1021" s="25"/>
      <c r="EG1021" s="25"/>
      <c r="EH1021" s="25"/>
      <c r="EI1021" s="25"/>
      <c r="EJ1021" s="25"/>
      <c r="EK1021" s="25"/>
      <c r="EL1021" s="25"/>
      <c r="EM1021" s="25"/>
      <c r="EN1021" s="25"/>
      <c r="EO1021" s="25"/>
      <c r="EP1021" s="25"/>
      <c r="EQ1021" s="25"/>
      <c r="ER1021" s="25"/>
      <c r="ES1021" s="25"/>
      <c r="ET1021" s="25"/>
      <c r="EU1021" s="25"/>
      <c r="EV1021" s="25"/>
      <c r="EW1021" s="25"/>
      <c r="EX1021" s="25"/>
      <c r="EY1021" s="25"/>
      <c r="EZ1021" s="25"/>
      <c r="FA1021" s="25"/>
      <c r="FB1021" s="25"/>
      <c r="FC1021" s="25"/>
      <c r="FD1021" s="25"/>
      <c r="FE1021" s="25"/>
      <c r="FF1021" s="25"/>
      <c r="FG1021" s="25"/>
      <c r="FH1021" s="25"/>
      <c r="FI1021" s="25"/>
      <c r="FJ1021" s="25"/>
      <c r="FK1021" s="25"/>
      <c r="FL1021" s="25"/>
      <c r="FM1021" s="25"/>
      <c r="FN1021" s="25"/>
      <c r="FO1021" s="25"/>
      <c r="FP1021" s="25"/>
      <c r="FQ1021" s="25"/>
      <c r="FR1021" s="25"/>
      <c r="FS1021" s="25"/>
      <c r="FT1021" s="25"/>
      <c r="FU1021" s="25"/>
      <c r="FV1021" s="25"/>
      <c r="FW1021" s="25"/>
      <c r="FX1021" s="25"/>
      <c r="FY1021" s="25"/>
      <c r="FZ1021" s="25"/>
      <c r="GA1021" s="25"/>
      <c r="GB1021" s="25"/>
      <c r="GC1021" s="25"/>
      <c r="GD1021" s="25"/>
      <c r="GE1021" s="25"/>
      <c r="GF1021" s="25"/>
      <c r="GG1021" s="25"/>
      <c r="GH1021" s="25"/>
      <c r="GI1021" s="25"/>
      <c r="GJ1021" s="25"/>
      <c r="GK1021" s="25"/>
      <c r="GL1021" s="25"/>
      <c r="GM1021" s="25"/>
      <c r="GN1021" s="25"/>
      <c r="GO1021" s="25"/>
      <c r="GP1021" s="25"/>
      <c r="GQ1021" s="25"/>
      <c r="GR1021" s="25"/>
      <c r="GS1021" s="25"/>
      <c r="GT1021" s="25"/>
      <c r="GU1021" s="25"/>
      <c r="GV1021" s="25"/>
      <c r="GW1021" s="25"/>
      <c r="GX1021" s="25"/>
      <c r="GY1021" s="25"/>
      <c r="GZ1021" s="25"/>
      <c r="HA1021" s="25"/>
      <c r="HB1021" s="25"/>
      <c r="HC1021" s="25"/>
      <c r="HD1021" s="25"/>
      <c r="HE1021" s="25"/>
      <c r="HF1021" s="25"/>
      <c r="HG1021" s="25"/>
      <c r="HH1021" s="25"/>
      <c r="HI1021" s="25"/>
      <c r="HJ1021" s="25"/>
      <c r="HK1021" s="25"/>
      <c r="HL1021" s="25"/>
      <c r="HM1021" s="25"/>
      <c r="HN1021" s="25"/>
      <c r="HO1021" s="25"/>
      <c r="HP1021" s="25"/>
      <c r="HQ1021" s="25"/>
      <c r="HR1021" s="25"/>
      <c r="HS1021" s="25"/>
      <c r="HT1021" s="25"/>
      <c r="HU1021" s="25"/>
      <c r="HV1021" s="25"/>
      <c r="HW1021" s="25"/>
      <c r="HX1021" s="25"/>
      <c r="HY1021" s="25"/>
      <c r="HZ1021" s="25"/>
      <c r="IA1021" s="25"/>
      <c r="IB1021" s="25"/>
      <c r="IC1021" s="25"/>
      <c r="ID1021" s="25"/>
      <c r="IE1021" s="25"/>
      <c r="IF1021" s="25"/>
      <c r="IG1021" s="25"/>
      <c r="IH1021" s="25"/>
      <c r="II1021" s="25"/>
      <c r="IJ1021" s="25"/>
      <c r="IK1021" s="25"/>
      <c r="IL1021" s="25"/>
      <c r="IM1021" s="25"/>
      <c r="IN1021" s="25"/>
      <c r="IO1021" s="25"/>
      <c r="IP1021" s="25"/>
      <c r="IQ1021" s="25"/>
      <c r="IR1021" s="25"/>
      <c r="IS1021" s="25"/>
      <c r="IT1021" s="25"/>
      <c r="IU1021" s="25"/>
      <c r="IV1021" s="25"/>
      <c r="IW1021" s="25"/>
      <c r="IX1021" s="25"/>
      <c r="IY1021" s="25"/>
      <c r="IZ1021" s="25"/>
      <c r="JA1021" s="25"/>
      <c r="JB1021" s="25"/>
      <c r="JC1021" s="25"/>
      <c r="JD1021" s="25"/>
      <c r="JE1021" s="25"/>
      <c r="JF1021" s="25"/>
      <c r="JG1021" s="25"/>
      <c r="JH1021" s="25"/>
      <c r="JI1021" s="25"/>
      <c r="JJ1021" s="25"/>
      <c r="JK1021" s="25"/>
      <c r="JL1021" s="25"/>
      <c r="JM1021" s="25"/>
      <c r="JN1021" s="25"/>
      <c r="JO1021" s="25"/>
      <c r="JP1021" s="25"/>
      <c r="JQ1021" s="25"/>
      <c r="JR1021" s="25"/>
      <c r="JS1021" s="25"/>
      <c r="JT1021" s="25"/>
      <c r="JU1021" s="25"/>
      <c r="JV1021" s="25"/>
      <c r="JW1021" s="25"/>
      <c r="JX1021" s="25"/>
      <c r="JY1021" s="25"/>
      <c r="JZ1021" s="25"/>
      <c r="KA1021" s="25"/>
      <c r="KB1021" s="25"/>
      <c r="KC1021" s="25"/>
      <c r="KD1021" s="25"/>
      <c r="KE1021" s="25"/>
      <c r="KF1021" s="25"/>
      <c r="KG1021" s="25"/>
      <c r="KH1021" s="25"/>
      <c r="KI1021" s="25"/>
      <c r="KJ1021" s="25"/>
      <c r="KK1021" s="25"/>
      <c r="KL1021" s="25"/>
      <c r="KM1021" s="25"/>
      <c r="KN1021" s="25"/>
      <c r="KO1021" s="25"/>
      <c r="KP1021" s="25"/>
      <c r="KQ1021" s="25"/>
      <c r="KR1021" s="25"/>
      <c r="KS1021" s="25"/>
      <c r="KT1021" s="25"/>
      <c r="KU1021" s="25"/>
      <c r="KV1021" s="25"/>
      <c r="KW1021" s="25"/>
      <c r="KX1021" s="25"/>
      <c r="KY1021" s="25"/>
      <c r="KZ1021" s="25"/>
      <c r="LA1021" s="25"/>
      <c r="LB1021" s="25"/>
      <c r="LC1021" s="25"/>
      <c r="LD1021" s="25"/>
      <c r="LE1021" s="25"/>
      <c r="LF1021" s="25"/>
      <c r="LG1021" s="25"/>
      <c r="LH1021" s="25"/>
      <c r="LI1021" s="25"/>
      <c r="LJ1021" s="25"/>
      <c r="LK1021" s="25"/>
      <c r="LL1021" s="25"/>
      <c r="LM1021" s="25"/>
      <c r="LN1021" s="25"/>
      <c r="LO1021" s="25"/>
      <c r="LP1021" s="25"/>
      <c r="LQ1021" s="25"/>
      <c r="LR1021" s="25"/>
      <c r="LS1021" s="25"/>
      <c r="LT1021" s="25"/>
      <c r="LU1021" s="25"/>
      <c r="LV1021" s="25"/>
      <c r="LW1021" s="25"/>
      <c r="LX1021" s="25"/>
      <c r="LY1021" s="25"/>
      <c r="LZ1021" s="25"/>
      <c r="MA1021" s="25"/>
      <c r="MB1021" s="25"/>
      <c r="MC1021" s="25"/>
      <c r="MD1021" s="25"/>
      <c r="ME1021" s="25"/>
      <c r="MF1021" s="25"/>
      <c r="MG1021" s="25"/>
      <c r="MH1021" s="25"/>
      <c r="MI1021" s="25"/>
      <c r="MJ1021" s="25"/>
      <c r="MK1021" s="25"/>
      <c r="ML1021" s="25"/>
      <c r="MM1021" s="25"/>
      <c r="MN1021" s="25"/>
      <c r="MO1021" s="25"/>
      <c r="MP1021" s="25"/>
      <c r="MQ1021" s="25"/>
      <c r="MR1021" s="25"/>
      <c r="MS1021" s="25"/>
      <c r="MT1021" s="25"/>
      <c r="MU1021" s="25"/>
      <c r="MV1021" s="25"/>
      <c r="MW1021" s="25"/>
      <c r="MX1021" s="25"/>
      <c r="MY1021" s="25"/>
      <c r="MZ1021" s="25"/>
      <c r="NA1021" s="25"/>
      <c r="NB1021" s="25"/>
      <c r="NC1021" s="25"/>
      <c r="ND1021" s="25"/>
      <c r="NE1021" s="25"/>
      <c r="NF1021" s="25"/>
      <c r="NG1021" s="25"/>
      <c r="NH1021" s="25"/>
      <c r="NI1021" s="25"/>
      <c r="NJ1021" s="25"/>
      <c r="NK1021" s="25"/>
      <c r="NL1021" s="25"/>
      <c r="NM1021" s="25"/>
      <c r="NN1021" s="25"/>
      <c r="NO1021" s="25"/>
      <c r="NP1021" s="25"/>
      <c r="NQ1021" s="25"/>
      <c r="NR1021" s="25"/>
      <c r="NS1021" s="25"/>
      <c r="NT1021" s="25"/>
      <c r="NU1021" s="25"/>
      <c r="NV1021" s="25"/>
      <c r="NW1021" s="25"/>
      <c r="NX1021" s="25"/>
      <c r="NY1021" s="25"/>
      <c r="NZ1021" s="25"/>
      <c r="OA1021" s="25"/>
      <c r="OB1021" s="25"/>
      <c r="OC1021" s="25"/>
      <c r="OD1021" s="25"/>
      <c r="OE1021" s="25"/>
      <c r="OF1021" s="25"/>
      <c r="OG1021" s="25"/>
      <c r="OH1021" s="25"/>
      <c r="OI1021" s="25"/>
      <c r="OJ1021" s="25"/>
      <c r="OK1021" s="25"/>
      <c r="OL1021" s="25"/>
      <c r="OM1021" s="25"/>
      <c r="ON1021" s="25"/>
      <c r="OO1021" s="25"/>
      <c r="OP1021" s="25"/>
      <c r="OQ1021" s="25"/>
      <c r="OR1021" s="25"/>
      <c r="OS1021" s="25"/>
      <c r="OT1021" s="25"/>
      <c r="OU1021" s="25"/>
      <c r="OV1021" s="25"/>
      <c r="OW1021" s="25"/>
      <c r="OX1021" s="25"/>
      <c r="OY1021" s="25"/>
      <c r="OZ1021" s="25"/>
      <c r="PA1021" s="25"/>
      <c r="PB1021" s="25"/>
      <c r="PC1021" s="25"/>
      <c r="PD1021" s="25"/>
      <c r="PE1021" s="25"/>
    </row>
    <row r="1022" spans="1:421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  <c r="CI1022" s="25"/>
      <c r="CJ1022" s="25"/>
      <c r="CK1022" s="25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  <c r="DH1022" s="25"/>
      <c r="DI1022" s="25"/>
      <c r="DJ1022" s="25"/>
      <c r="DK1022" s="25"/>
      <c r="DL1022" s="25"/>
      <c r="DM1022" s="25"/>
      <c r="DN1022" s="25"/>
      <c r="DO1022" s="25"/>
      <c r="DP1022" s="25"/>
      <c r="DQ1022" s="25"/>
      <c r="DR1022" s="25"/>
      <c r="DS1022" s="25"/>
      <c r="DT1022" s="25"/>
      <c r="DU1022" s="25"/>
      <c r="DV1022" s="25"/>
      <c r="DW1022" s="25"/>
      <c r="DX1022" s="25"/>
      <c r="DY1022" s="25"/>
      <c r="DZ1022" s="25"/>
      <c r="EA1022" s="25"/>
      <c r="EB1022" s="25"/>
      <c r="EC1022" s="25"/>
      <c r="ED1022" s="25"/>
      <c r="EE1022" s="25"/>
      <c r="EF1022" s="25"/>
      <c r="EG1022" s="25"/>
      <c r="EH1022" s="25"/>
      <c r="EI1022" s="25"/>
      <c r="EJ1022" s="25"/>
      <c r="EK1022" s="25"/>
      <c r="EL1022" s="25"/>
      <c r="EM1022" s="25"/>
      <c r="EN1022" s="25"/>
      <c r="EO1022" s="25"/>
      <c r="EP1022" s="25"/>
      <c r="EQ1022" s="25"/>
      <c r="ER1022" s="25"/>
      <c r="ES1022" s="25"/>
      <c r="ET1022" s="25"/>
      <c r="EU1022" s="25"/>
      <c r="EV1022" s="25"/>
      <c r="EW1022" s="25"/>
      <c r="EX1022" s="25"/>
      <c r="EY1022" s="25"/>
      <c r="EZ1022" s="25"/>
      <c r="FA1022" s="25"/>
      <c r="FB1022" s="25"/>
      <c r="FC1022" s="25"/>
      <c r="FD1022" s="25"/>
      <c r="FE1022" s="25"/>
      <c r="FF1022" s="25"/>
      <c r="FG1022" s="25"/>
      <c r="FH1022" s="25"/>
      <c r="FI1022" s="25"/>
      <c r="FJ1022" s="25"/>
      <c r="FK1022" s="25"/>
      <c r="FL1022" s="25"/>
      <c r="FM1022" s="25"/>
      <c r="FN1022" s="25"/>
      <c r="FO1022" s="25"/>
      <c r="FP1022" s="25"/>
      <c r="FQ1022" s="25"/>
      <c r="FR1022" s="25"/>
      <c r="FS1022" s="25"/>
      <c r="FT1022" s="25"/>
      <c r="FU1022" s="25"/>
      <c r="FV1022" s="25"/>
      <c r="FW1022" s="25"/>
      <c r="FX1022" s="25"/>
      <c r="FY1022" s="25"/>
      <c r="FZ1022" s="25"/>
      <c r="GA1022" s="25"/>
      <c r="GB1022" s="25"/>
      <c r="GC1022" s="25"/>
      <c r="GD1022" s="25"/>
      <c r="GE1022" s="25"/>
      <c r="GF1022" s="25"/>
      <c r="GG1022" s="25"/>
      <c r="GH1022" s="25"/>
      <c r="GI1022" s="25"/>
      <c r="GJ1022" s="25"/>
      <c r="GK1022" s="25"/>
      <c r="GL1022" s="25"/>
      <c r="GM1022" s="25"/>
      <c r="GN1022" s="25"/>
      <c r="GO1022" s="25"/>
      <c r="GP1022" s="25"/>
      <c r="GQ1022" s="25"/>
      <c r="GR1022" s="25"/>
      <c r="GS1022" s="25"/>
      <c r="GT1022" s="25"/>
      <c r="GU1022" s="25"/>
      <c r="GV1022" s="25"/>
      <c r="GW1022" s="25"/>
      <c r="GX1022" s="25"/>
      <c r="GY1022" s="25"/>
      <c r="GZ1022" s="25"/>
      <c r="HA1022" s="25"/>
      <c r="HB1022" s="25"/>
      <c r="HC1022" s="25"/>
      <c r="HD1022" s="25"/>
      <c r="HE1022" s="25"/>
      <c r="HF1022" s="25"/>
      <c r="HG1022" s="25"/>
      <c r="HH1022" s="25"/>
      <c r="HI1022" s="25"/>
      <c r="HJ1022" s="25"/>
      <c r="HK1022" s="25"/>
      <c r="HL1022" s="25"/>
      <c r="HM1022" s="25"/>
      <c r="HN1022" s="25"/>
      <c r="HO1022" s="25"/>
      <c r="HP1022" s="25"/>
      <c r="HQ1022" s="25"/>
      <c r="HR1022" s="25"/>
      <c r="HS1022" s="25"/>
      <c r="HT1022" s="25"/>
      <c r="HU1022" s="25"/>
      <c r="HV1022" s="25"/>
      <c r="HW1022" s="25"/>
      <c r="HX1022" s="25"/>
      <c r="HY1022" s="25"/>
      <c r="HZ1022" s="25"/>
      <c r="IA1022" s="25"/>
      <c r="IB1022" s="25"/>
      <c r="IC1022" s="25"/>
      <c r="ID1022" s="25"/>
      <c r="IE1022" s="25"/>
      <c r="IF1022" s="25"/>
      <c r="IG1022" s="25"/>
      <c r="IH1022" s="25"/>
      <c r="II1022" s="25"/>
      <c r="IJ1022" s="25"/>
      <c r="IK1022" s="25"/>
      <c r="IL1022" s="25"/>
      <c r="IM1022" s="25"/>
      <c r="IN1022" s="25"/>
      <c r="IO1022" s="25"/>
      <c r="IP1022" s="25"/>
      <c r="IQ1022" s="25"/>
      <c r="IR1022" s="25"/>
      <c r="IS1022" s="25"/>
      <c r="IT1022" s="25"/>
      <c r="IU1022" s="25"/>
      <c r="IV1022" s="25"/>
      <c r="IW1022" s="25"/>
      <c r="IX1022" s="25"/>
      <c r="IY1022" s="25"/>
      <c r="IZ1022" s="25"/>
      <c r="JA1022" s="25"/>
      <c r="JB1022" s="25"/>
      <c r="JC1022" s="25"/>
      <c r="JD1022" s="25"/>
      <c r="JE1022" s="25"/>
      <c r="JF1022" s="25"/>
      <c r="JG1022" s="25"/>
      <c r="JH1022" s="25"/>
      <c r="JI1022" s="25"/>
      <c r="JJ1022" s="25"/>
      <c r="JK1022" s="25"/>
      <c r="JL1022" s="25"/>
      <c r="JM1022" s="25"/>
      <c r="JN1022" s="25"/>
      <c r="JO1022" s="25"/>
      <c r="JP1022" s="25"/>
      <c r="JQ1022" s="25"/>
      <c r="JR1022" s="25"/>
      <c r="JS1022" s="25"/>
      <c r="JT1022" s="25"/>
      <c r="JU1022" s="25"/>
      <c r="JV1022" s="25"/>
      <c r="JW1022" s="25"/>
      <c r="JX1022" s="25"/>
      <c r="JY1022" s="25"/>
      <c r="JZ1022" s="25"/>
      <c r="KA1022" s="25"/>
      <c r="KB1022" s="25"/>
      <c r="KC1022" s="25"/>
      <c r="KD1022" s="25"/>
      <c r="KE1022" s="25"/>
      <c r="KF1022" s="25"/>
      <c r="KG1022" s="25"/>
      <c r="KH1022" s="25"/>
      <c r="KI1022" s="25"/>
      <c r="KJ1022" s="25"/>
      <c r="KK1022" s="25"/>
      <c r="KL1022" s="25"/>
      <c r="KM1022" s="25"/>
      <c r="KN1022" s="25"/>
      <c r="KO1022" s="25"/>
      <c r="KP1022" s="25"/>
      <c r="KQ1022" s="25"/>
      <c r="KR1022" s="25"/>
      <c r="KS1022" s="25"/>
      <c r="KT1022" s="25"/>
      <c r="KU1022" s="25"/>
      <c r="KV1022" s="25"/>
      <c r="KW1022" s="25"/>
      <c r="KX1022" s="25"/>
      <c r="KY1022" s="25"/>
      <c r="KZ1022" s="25"/>
      <c r="LA1022" s="25"/>
      <c r="LB1022" s="25"/>
      <c r="LC1022" s="25"/>
      <c r="LD1022" s="25"/>
      <c r="LE1022" s="25"/>
      <c r="LF1022" s="25"/>
      <c r="LG1022" s="25"/>
      <c r="LH1022" s="25"/>
      <c r="LI1022" s="25"/>
      <c r="LJ1022" s="25"/>
      <c r="LK1022" s="25"/>
      <c r="LL1022" s="25"/>
      <c r="LM1022" s="25"/>
      <c r="LN1022" s="25"/>
      <c r="LO1022" s="25"/>
      <c r="LP1022" s="25"/>
      <c r="LQ1022" s="25"/>
      <c r="LR1022" s="25"/>
      <c r="LS1022" s="25"/>
      <c r="LT1022" s="25"/>
      <c r="LU1022" s="25"/>
      <c r="LV1022" s="25"/>
      <c r="LW1022" s="25"/>
      <c r="LX1022" s="25"/>
      <c r="LY1022" s="25"/>
      <c r="LZ1022" s="25"/>
      <c r="MA1022" s="25"/>
      <c r="MB1022" s="25"/>
      <c r="MC1022" s="25"/>
      <c r="MD1022" s="25"/>
      <c r="ME1022" s="25"/>
      <c r="MF1022" s="25"/>
      <c r="MG1022" s="25"/>
      <c r="MH1022" s="25"/>
      <c r="MI1022" s="25"/>
      <c r="MJ1022" s="25"/>
      <c r="MK1022" s="25"/>
      <c r="ML1022" s="25"/>
      <c r="MM1022" s="25"/>
      <c r="MN1022" s="25"/>
      <c r="MO1022" s="25"/>
      <c r="MP1022" s="25"/>
      <c r="MQ1022" s="25"/>
      <c r="MR1022" s="25"/>
      <c r="MS1022" s="25"/>
      <c r="MT1022" s="25"/>
      <c r="MU1022" s="25"/>
      <c r="MV1022" s="25"/>
      <c r="MW1022" s="25"/>
      <c r="MX1022" s="25"/>
      <c r="MY1022" s="25"/>
      <c r="MZ1022" s="25"/>
      <c r="NA1022" s="25"/>
      <c r="NB1022" s="25"/>
      <c r="NC1022" s="25"/>
      <c r="ND1022" s="25"/>
      <c r="NE1022" s="25"/>
      <c r="NF1022" s="25"/>
      <c r="NG1022" s="25"/>
      <c r="NH1022" s="25"/>
      <c r="NI1022" s="25"/>
      <c r="NJ1022" s="25"/>
      <c r="NK1022" s="25"/>
      <c r="NL1022" s="25"/>
      <c r="NM1022" s="25"/>
      <c r="NN1022" s="25"/>
      <c r="NO1022" s="25"/>
      <c r="NP1022" s="25"/>
      <c r="NQ1022" s="25"/>
      <c r="NR1022" s="25"/>
      <c r="NS1022" s="25"/>
      <c r="NT1022" s="25"/>
      <c r="NU1022" s="25"/>
      <c r="NV1022" s="25"/>
      <c r="NW1022" s="25"/>
      <c r="NX1022" s="25"/>
      <c r="NY1022" s="25"/>
      <c r="NZ1022" s="25"/>
      <c r="OA1022" s="25"/>
      <c r="OB1022" s="25"/>
      <c r="OC1022" s="25"/>
      <c r="OD1022" s="25"/>
      <c r="OE1022" s="25"/>
      <c r="OF1022" s="25"/>
      <c r="OG1022" s="25"/>
      <c r="OH1022" s="25"/>
      <c r="OI1022" s="25"/>
      <c r="OJ1022" s="25"/>
      <c r="OK1022" s="25"/>
      <c r="OL1022" s="25"/>
      <c r="OM1022" s="25"/>
      <c r="ON1022" s="25"/>
      <c r="OO1022" s="25"/>
      <c r="OP1022" s="25"/>
      <c r="OQ1022" s="25"/>
      <c r="OR1022" s="25"/>
      <c r="OS1022" s="25"/>
      <c r="OT1022" s="25"/>
      <c r="OU1022" s="25"/>
      <c r="OV1022" s="25"/>
      <c r="OW1022" s="25"/>
      <c r="OX1022" s="25"/>
      <c r="OY1022" s="25"/>
      <c r="OZ1022" s="25"/>
      <c r="PA1022" s="25"/>
      <c r="PB1022" s="25"/>
      <c r="PC1022" s="25"/>
      <c r="PD1022" s="25"/>
      <c r="PE1022" s="25"/>
    </row>
    <row r="1023" spans="1:421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  <c r="CI1023" s="25"/>
      <c r="CJ1023" s="25"/>
      <c r="CK1023" s="25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  <c r="DH1023" s="25"/>
      <c r="DI1023" s="25"/>
      <c r="DJ1023" s="25"/>
      <c r="DK1023" s="25"/>
      <c r="DL1023" s="25"/>
      <c r="DM1023" s="25"/>
      <c r="DN1023" s="25"/>
      <c r="DO1023" s="25"/>
      <c r="DP1023" s="25"/>
      <c r="DQ1023" s="25"/>
      <c r="DR1023" s="25"/>
      <c r="DS1023" s="25"/>
      <c r="DT1023" s="25"/>
      <c r="DU1023" s="25"/>
      <c r="DV1023" s="25"/>
      <c r="DW1023" s="25"/>
      <c r="DX1023" s="25"/>
      <c r="DY1023" s="25"/>
      <c r="DZ1023" s="25"/>
      <c r="EA1023" s="25"/>
      <c r="EB1023" s="25"/>
      <c r="EC1023" s="25"/>
      <c r="ED1023" s="25"/>
      <c r="EE1023" s="25"/>
      <c r="EF1023" s="25"/>
      <c r="EG1023" s="25"/>
      <c r="EH1023" s="25"/>
      <c r="EI1023" s="25"/>
      <c r="EJ1023" s="25"/>
      <c r="EK1023" s="25"/>
      <c r="EL1023" s="25"/>
      <c r="EM1023" s="25"/>
      <c r="EN1023" s="25"/>
      <c r="EO1023" s="25"/>
      <c r="EP1023" s="25"/>
      <c r="EQ1023" s="25"/>
      <c r="ER1023" s="25"/>
      <c r="ES1023" s="25"/>
      <c r="ET1023" s="25"/>
      <c r="EU1023" s="25"/>
      <c r="EV1023" s="25"/>
      <c r="EW1023" s="25"/>
      <c r="EX1023" s="25"/>
      <c r="EY1023" s="25"/>
      <c r="EZ1023" s="25"/>
      <c r="FA1023" s="25"/>
      <c r="FB1023" s="25"/>
      <c r="FC1023" s="25"/>
      <c r="FD1023" s="25"/>
      <c r="FE1023" s="25"/>
      <c r="FF1023" s="25"/>
      <c r="FG1023" s="25"/>
      <c r="FH1023" s="25"/>
      <c r="FI1023" s="25"/>
      <c r="FJ1023" s="25"/>
      <c r="FK1023" s="25"/>
      <c r="FL1023" s="25"/>
      <c r="FM1023" s="25"/>
      <c r="FN1023" s="25"/>
      <c r="FO1023" s="25"/>
      <c r="FP1023" s="25"/>
      <c r="FQ1023" s="25"/>
      <c r="FR1023" s="25"/>
      <c r="FS1023" s="25"/>
      <c r="FT1023" s="25"/>
      <c r="FU1023" s="25"/>
      <c r="FV1023" s="25"/>
      <c r="FW1023" s="25"/>
      <c r="FX1023" s="25"/>
      <c r="FY1023" s="25"/>
      <c r="FZ1023" s="25"/>
      <c r="GA1023" s="25"/>
      <c r="GB1023" s="25"/>
      <c r="GC1023" s="25"/>
      <c r="GD1023" s="25"/>
      <c r="GE1023" s="25"/>
      <c r="GF1023" s="25"/>
      <c r="GG1023" s="25"/>
      <c r="GH1023" s="25"/>
      <c r="GI1023" s="25"/>
      <c r="GJ1023" s="25"/>
      <c r="GK1023" s="25"/>
      <c r="GL1023" s="25"/>
      <c r="GM1023" s="25"/>
      <c r="GN1023" s="25"/>
      <c r="GO1023" s="25"/>
      <c r="GP1023" s="25"/>
      <c r="GQ1023" s="25"/>
      <c r="GR1023" s="25"/>
      <c r="GS1023" s="25"/>
      <c r="GT1023" s="25"/>
      <c r="GU1023" s="25"/>
      <c r="GV1023" s="25"/>
      <c r="GW1023" s="25"/>
      <c r="GX1023" s="25"/>
      <c r="GY1023" s="25"/>
      <c r="GZ1023" s="25"/>
      <c r="HA1023" s="25"/>
      <c r="HB1023" s="25"/>
      <c r="HC1023" s="25"/>
      <c r="HD1023" s="25"/>
      <c r="HE1023" s="25"/>
      <c r="HF1023" s="25"/>
      <c r="HG1023" s="25"/>
      <c r="HH1023" s="25"/>
      <c r="HI1023" s="25"/>
      <c r="HJ1023" s="25"/>
      <c r="HK1023" s="25"/>
      <c r="HL1023" s="25"/>
      <c r="HM1023" s="25"/>
      <c r="HN1023" s="25"/>
      <c r="HO1023" s="25"/>
      <c r="HP1023" s="25"/>
      <c r="HQ1023" s="25"/>
      <c r="HR1023" s="25"/>
      <c r="HS1023" s="25"/>
      <c r="HT1023" s="25"/>
      <c r="HU1023" s="25"/>
      <c r="HV1023" s="25"/>
      <c r="HW1023" s="25"/>
      <c r="HX1023" s="25"/>
      <c r="HY1023" s="25"/>
      <c r="HZ1023" s="25"/>
      <c r="IA1023" s="25"/>
      <c r="IB1023" s="25"/>
      <c r="IC1023" s="25"/>
      <c r="ID1023" s="25"/>
      <c r="IE1023" s="25"/>
      <c r="IF1023" s="25"/>
      <c r="IG1023" s="25"/>
      <c r="IH1023" s="25"/>
      <c r="II1023" s="25"/>
      <c r="IJ1023" s="25"/>
      <c r="IK1023" s="25"/>
      <c r="IL1023" s="25"/>
      <c r="IM1023" s="25"/>
      <c r="IN1023" s="25"/>
      <c r="IO1023" s="25"/>
      <c r="IP1023" s="25"/>
      <c r="IQ1023" s="25"/>
      <c r="IR1023" s="25"/>
      <c r="IS1023" s="25"/>
      <c r="IT1023" s="25"/>
      <c r="IU1023" s="25"/>
      <c r="IV1023" s="25"/>
      <c r="IW1023" s="25"/>
      <c r="IX1023" s="25"/>
      <c r="IY1023" s="25"/>
      <c r="IZ1023" s="25"/>
      <c r="JA1023" s="25"/>
      <c r="JB1023" s="25"/>
      <c r="JC1023" s="25"/>
      <c r="JD1023" s="25"/>
      <c r="JE1023" s="25"/>
      <c r="JF1023" s="25"/>
      <c r="JG1023" s="25"/>
      <c r="JH1023" s="25"/>
      <c r="JI1023" s="25"/>
      <c r="JJ1023" s="25"/>
      <c r="JK1023" s="25"/>
      <c r="JL1023" s="25"/>
      <c r="JM1023" s="25"/>
      <c r="JN1023" s="25"/>
      <c r="JO1023" s="25"/>
      <c r="JP1023" s="25"/>
      <c r="JQ1023" s="25"/>
      <c r="JR1023" s="25"/>
      <c r="JS1023" s="25"/>
      <c r="JT1023" s="25"/>
      <c r="JU1023" s="25"/>
      <c r="JV1023" s="25"/>
      <c r="JW1023" s="25"/>
      <c r="JX1023" s="25"/>
      <c r="JY1023" s="25"/>
      <c r="JZ1023" s="25"/>
      <c r="KA1023" s="25"/>
      <c r="KB1023" s="25"/>
      <c r="KC1023" s="25"/>
      <c r="KD1023" s="25"/>
      <c r="KE1023" s="25"/>
      <c r="KF1023" s="25"/>
      <c r="KG1023" s="25"/>
      <c r="KH1023" s="25"/>
      <c r="KI1023" s="25"/>
      <c r="KJ1023" s="25"/>
      <c r="KK1023" s="25"/>
      <c r="KL1023" s="25"/>
      <c r="KM1023" s="25"/>
      <c r="KN1023" s="25"/>
      <c r="KO1023" s="25"/>
      <c r="KP1023" s="25"/>
      <c r="KQ1023" s="25"/>
      <c r="KR1023" s="25"/>
      <c r="KS1023" s="25"/>
      <c r="KT1023" s="25"/>
      <c r="KU1023" s="25"/>
      <c r="KV1023" s="25"/>
      <c r="KW1023" s="25"/>
      <c r="KX1023" s="25"/>
      <c r="KY1023" s="25"/>
      <c r="KZ1023" s="25"/>
      <c r="LA1023" s="25"/>
      <c r="LB1023" s="25"/>
      <c r="LC1023" s="25"/>
      <c r="LD1023" s="25"/>
      <c r="LE1023" s="25"/>
      <c r="LF1023" s="25"/>
      <c r="LG1023" s="25"/>
      <c r="LH1023" s="25"/>
      <c r="LI1023" s="25"/>
      <c r="LJ1023" s="25"/>
      <c r="LK1023" s="25"/>
      <c r="LL1023" s="25"/>
      <c r="LM1023" s="25"/>
      <c r="LN1023" s="25"/>
      <c r="LO1023" s="25"/>
      <c r="LP1023" s="25"/>
      <c r="LQ1023" s="25"/>
      <c r="LR1023" s="25"/>
      <c r="LS1023" s="25"/>
      <c r="LT1023" s="25"/>
      <c r="LU1023" s="25"/>
      <c r="LV1023" s="25"/>
      <c r="LW1023" s="25"/>
      <c r="LX1023" s="25"/>
      <c r="LY1023" s="25"/>
      <c r="LZ1023" s="25"/>
      <c r="MA1023" s="25"/>
      <c r="MB1023" s="25"/>
      <c r="MC1023" s="25"/>
      <c r="MD1023" s="25"/>
      <c r="ME1023" s="25"/>
      <c r="MF1023" s="25"/>
      <c r="MG1023" s="25"/>
      <c r="MH1023" s="25"/>
      <c r="MI1023" s="25"/>
      <c r="MJ1023" s="25"/>
      <c r="MK1023" s="25"/>
      <c r="ML1023" s="25"/>
      <c r="MM1023" s="25"/>
      <c r="MN1023" s="25"/>
      <c r="MO1023" s="25"/>
      <c r="MP1023" s="25"/>
      <c r="MQ1023" s="25"/>
      <c r="MR1023" s="25"/>
      <c r="MS1023" s="25"/>
      <c r="MT1023" s="25"/>
      <c r="MU1023" s="25"/>
      <c r="MV1023" s="25"/>
      <c r="MW1023" s="25"/>
      <c r="MX1023" s="25"/>
      <c r="MY1023" s="25"/>
      <c r="MZ1023" s="25"/>
      <c r="NA1023" s="25"/>
      <c r="NB1023" s="25"/>
      <c r="NC1023" s="25"/>
      <c r="ND1023" s="25"/>
      <c r="NE1023" s="25"/>
      <c r="NF1023" s="25"/>
      <c r="NG1023" s="25"/>
      <c r="NH1023" s="25"/>
      <c r="NI1023" s="25"/>
      <c r="NJ1023" s="25"/>
      <c r="NK1023" s="25"/>
      <c r="NL1023" s="25"/>
      <c r="NM1023" s="25"/>
      <c r="NN1023" s="25"/>
      <c r="NO1023" s="25"/>
      <c r="NP1023" s="25"/>
      <c r="NQ1023" s="25"/>
      <c r="NR1023" s="25"/>
      <c r="NS1023" s="25"/>
      <c r="NT1023" s="25"/>
      <c r="NU1023" s="25"/>
      <c r="NV1023" s="25"/>
      <c r="NW1023" s="25"/>
      <c r="NX1023" s="25"/>
      <c r="NY1023" s="25"/>
      <c r="NZ1023" s="25"/>
      <c r="OA1023" s="25"/>
      <c r="OB1023" s="25"/>
      <c r="OC1023" s="25"/>
      <c r="OD1023" s="25"/>
      <c r="OE1023" s="25"/>
      <c r="OF1023" s="25"/>
      <c r="OG1023" s="25"/>
      <c r="OH1023" s="25"/>
      <c r="OI1023" s="25"/>
      <c r="OJ1023" s="25"/>
      <c r="OK1023" s="25"/>
      <c r="OL1023" s="25"/>
      <c r="OM1023" s="25"/>
      <c r="ON1023" s="25"/>
      <c r="OO1023" s="25"/>
      <c r="OP1023" s="25"/>
      <c r="OQ1023" s="25"/>
      <c r="OR1023" s="25"/>
      <c r="OS1023" s="25"/>
      <c r="OT1023" s="25"/>
      <c r="OU1023" s="25"/>
      <c r="OV1023" s="25"/>
      <c r="OW1023" s="25"/>
      <c r="OX1023" s="25"/>
      <c r="OY1023" s="25"/>
      <c r="OZ1023" s="25"/>
      <c r="PA1023" s="25"/>
      <c r="PB1023" s="25"/>
      <c r="PC1023" s="25"/>
      <c r="PD1023" s="25"/>
      <c r="PE1023" s="25"/>
    </row>
    <row r="1024" spans="1:421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  <c r="CI1024" s="25"/>
      <c r="CJ1024" s="25"/>
      <c r="CK1024" s="25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  <c r="DH1024" s="25"/>
      <c r="DI1024" s="25"/>
      <c r="DJ1024" s="25"/>
      <c r="DK1024" s="25"/>
      <c r="DL1024" s="25"/>
      <c r="DM1024" s="25"/>
      <c r="DN1024" s="25"/>
      <c r="DO1024" s="25"/>
      <c r="DP1024" s="25"/>
      <c r="DQ1024" s="25"/>
      <c r="DR1024" s="25"/>
      <c r="DS1024" s="25"/>
      <c r="DT1024" s="25"/>
      <c r="DU1024" s="25"/>
      <c r="DV1024" s="25"/>
      <c r="DW1024" s="25"/>
      <c r="DX1024" s="25"/>
      <c r="DY1024" s="25"/>
      <c r="DZ1024" s="25"/>
      <c r="EA1024" s="25"/>
      <c r="EB1024" s="25"/>
      <c r="EC1024" s="25"/>
      <c r="ED1024" s="25"/>
      <c r="EE1024" s="25"/>
      <c r="EF1024" s="25"/>
      <c r="EG1024" s="25"/>
      <c r="EH1024" s="25"/>
      <c r="EI1024" s="25"/>
      <c r="EJ1024" s="25"/>
      <c r="EK1024" s="25"/>
      <c r="EL1024" s="25"/>
      <c r="EM1024" s="25"/>
      <c r="EN1024" s="25"/>
      <c r="EO1024" s="25"/>
      <c r="EP1024" s="25"/>
      <c r="EQ1024" s="25"/>
      <c r="ER1024" s="25"/>
      <c r="ES1024" s="25"/>
      <c r="ET1024" s="25"/>
      <c r="EU1024" s="25"/>
      <c r="EV1024" s="25"/>
      <c r="EW1024" s="25"/>
      <c r="EX1024" s="25"/>
      <c r="EY1024" s="25"/>
      <c r="EZ1024" s="25"/>
      <c r="FA1024" s="25"/>
      <c r="FB1024" s="25"/>
      <c r="FC1024" s="25"/>
      <c r="FD1024" s="25"/>
      <c r="FE1024" s="25"/>
      <c r="FF1024" s="25"/>
      <c r="FG1024" s="25"/>
      <c r="FH1024" s="25"/>
      <c r="FI1024" s="25"/>
      <c r="FJ1024" s="25"/>
      <c r="FK1024" s="25"/>
      <c r="FL1024" s="25"/>
      <c r="FM1024" s="25"/>
      <c r="FN1024" s="25"/>
      <c r="FO1024" s="25"/>
      <c r="FP1024" s="25"/>
      <c r="FQ1024" s="25"/>
      <c r="FR1024" s="25"/>
      <c r="FS1024" s="25"/>
      <c r="FT1024" s="25"/>
      <c r="FU1024" s="25"/>
      <c r="FV1024" s="25"/>
      <c r="FW1024" s="25"/>
      <c r="FX1024" s="25"/>
      <c r="FY1024" s="25"/>
      <c r="FZ1024" s="25"/>
      <c r="GA1024" s="25"/>
      <c r="GB1024" s="25"/>
      <c r="GC1024" s="25"/>
      <c r="GD1024" s="25"/>
      <c r="GE1024" s="25"/>
      <c r="GF1024" s="25"/>
      <c r="GG1024" s="25"/>
      <c r="GH1024" s="25"/>
      <c r="GI1024" s="25"/>
      <c r="GJ1024" s="25"/>
      <c r="GK1024" s="25"/>
      <c r="GL1024" s="25"/>
      <c r="GM1024" s="25"/>
      <c r="GN1024" s="25"/>
      <c r="GO1024" s="25"/>
      <c r="GP1024" s="25"/>
      <c r="GQ1024" s="25"/>
      <c r="GR1024" s="25"/>
      <c r="GS1024" s="25"/>
      <c r="GT1024" s="25"/>
      <c r="GU1024" s="25"/>
      <c r="GV1024" s="25"/>
      <c r="GW1024" s="25"/>
      <c r="GX1024" s="25"/>
      <c r="GY1024" s="25"/>
      <c r="GZ1024" s="25"/>
      <c r="HA1024" s="25"/>
      <c r="HB1024" s="25"/>
      <c r="HC1024" s="25"/>
      <c r="HD1024" s="25"/>
      <c r="HE1024" s="25"/>
      <c r="HF1024" s="25"/>
      <c r="HG1024" s="25"/>
      <c r="HH1024" s="25"/>
      <c r="HI1024" s="25"/>
      <c r="HJ1024" s="25"/>
      <c r="HK1024" s="25"/>
      <c r="HL1024" s="25"/>
      <c r="HM1024" s="25"/>
      <c r="HN1024" s="25"/>
      <c r="HO1024" s="25"/>
      <c r="HP1024" s="25"/>
      <c r="HQ1024" s="25"/>
      <c r="HR1024" s="25"/>
      <c r="HS1024" s="25"/>
      <c r="HT1024" s="25"/>
      <c r="HU1024" s="25"/>
      <c r="HV1024" s="25"/>
      <c r="HW1024" s="25"/>
      <c r="HX1024" s="25"/>
      <c r="HY1024" s="25"/>
      <c r="HZ1024" s="25"/>
      <c r="IA1024" s="25"/>
      <c r="IB1024" s="25"/>
      <c r="IC1024" s="25"/>
      <c r="ID1024" s="25"/>
      <c r="IE1024" s="25"/>
      <c r="IF1024" s="25"/>
      <c r="IG1024" s="25"/>
      <c r="IH1024" s="25"/>
      <c r="II1024" s="25"/>
      <c r="IJ1024" s="25"/>
      <c r="IK1024" s="25"/>
      <c r="IL1024" s="25"/>
      <c r="IM1024" s="25"/>
      <c r="IN1024" s="25"/>
      <c r="IO1024" s="25"/>
      <c r="IP1024" s="25"/>
      <c r="IQ1024" s="25"/>
      <c r="IR1024" s="25"/>
      <c r="IS1024" s="25"/>
      <c r="IT1024" s="25"/>
      <c r="IU1024" s="25"/>
      <c r="IV1024" s="25"/>
      <c r="IW1024" s="25"/>
      <c r="IX1024" s="25"/>
      <c r="IY1024" s="25"/>
      <c r="IZ1024" s="25"/>
      <c r="JA1024" s="25"/>
      <c r="JB1024" s="25"/>
      <c r="JC1024" s="25"/>
      <c r="JD1024" s="25"/>
      <c r="JE1024" s="25"/>
      <c r="JF1024" s="25"/>
      <c r="JG1024" s="25"/>
      <c r="JH1024" s="25"/>
      <c r="JI1024" s="25"/>
      <c r="JJ1024" s="25"/>
      <c r="JK1024" s="25"/>
      <c r="JL1024" s="25"/>
      <c r="JM1024" s="25"/>
      <c r="JN1024" s="25"/>
      <c r="JO1024" s="25"/>
      <c r="JP1024" s="25"/>
      <c r="JQ1024" s="25"/>
      <c r="JR1024" s="25"/>
      <c r="JS1024" s="25"/>
      <c r="JT1024" s="25"/>
      <c r="JU1024" s="25"/>
      <c r="JV1024" s="25"/>
      <c r="JW1024" s="25"/>
      <c r="JX1024" s="25"/>
      <c r="JY1024" s="25"/>
      <c r="JZ1024" s="25"/>
      <c r="KA1024" s="25"/>
      <c r="KB1024" s="25"/>
      <c r="KC1024" s="25"/>
      <c r="KD1024" s="25"/>
      <c r="KE1024" s="25"/>
      <c r="KF1024" s="25"/>
      <c r="KG1024" s="25"/>
      <c r="KH1024" s="25"/>
      <c r="KI1024" s="25"/>
      <c r="KJ1024" s="25"/>
      <c r="KK1024" s="25"/>
      <c r="KL1024" s="25"/>
      <c r="KM1024" s="25"/>
      <c r="KN1024" s="25"/>
      <c r="KO1024" s="25"/>
      <c r="KP1024" s="25"/>
      <c r="KQ1024" s="25"/>
      <c r="KR1024" s="25"/>
      <c r="KS1024" s="25"/>
      <c r="KT1024" s="25"/>
      <c r="KU1024" s="25"/>
      <c r="KV1024" s="25"/>
      <c r="KW1024" s="25"/>
      <c r="KX1024" s="25"/>
      <c r="KY1024" s="25"/>
      <c r="KZ1024" s="25"/>
      <c r="LA1024" s="25"/>
      <c r="LB1024" s="25"/>
      <c r="LC1024" s="25"/>
      <c r="LD1024" s="25"/>
      <c r="LE1024" s="25"/>
      <c r="LF1024" s="25"/>
      <c r="LG1024" s="25"/>
      <c r="LH1024" s="25"/>
      <c r="LI1024" s="25"/>
      <c r="LJ1024" s="25"/>
      <c r="LK1024" s="25"/>
      <c r="LL1024" s="25"/>
      <c r="LM1024" s="25"/>
      <c r="LN1024" s="25"/>
      <c r="LO1024" s="25"/>
      <c r="LP1024" s="25"/>
      <c r="LQ1024" s="25"/>
      <c r="LR1024" s="25"/>
      <c r="LS1024" s="25"/>
      <c r="LT1024" s="25"/>
      <c r="LU1024" s="25"/>
      <c r="LV1024" s="25"/>
      <c r="LW1024" s="25"/>
      <c r="LX1024" s="25"/>
      <c r="LY1024" s="25"/>
      <c r="LZ1024" s="25"/>
      <c r="MA1024" s="25"/>
      <c r="MB1024" s="25"/>
      <c r="MC1024" s="25"/>
      <c r="MD1024" s="25"/>
      <c r="ME1024" s="25"/>
      <c r="MF1024" s="25"/>
      <c r="MG1024" s="25"/>
      <c r="MH1024" s="25"/>
      <c r="MI1024" s="25"/>
      <c r="MJ1024" s="25"/>
      <c r="MK1024" s="25"/>
      <c r="ML1024" s="25"/>
      <c r="MM1024" s="25"/>
      <c r="MN1024" s="25"/>
      <c r="MO1024" s="25"/>
      <c r="MP1024" s="25"/>
      <c r="MQ1024" s="25"/>
      <c r="MR1024" s="25"/>
      <c r="MS1024" s="25"/>
      <c r="MT1024" s="25"/>
      <c r="MU1024" s="25"/>
      <c r="MV1024" s="25"/>
      <c r="MW1024" s="25"/>
      <c r="MX1024" s="25"/>
      <c r="MY1024" s="25"/>
      <c r="MZ1024" s="25"/>
      <c r="NA1024" s="25"/>
      <c r="NB1024" s="25"/>
      <c r="NC1024" s="25"/>
      <c r="ND1024" s="25"/>
      <c r="NE1024" s="25"/>
      <c r="NF1024" s="25"/>
      <c r="NG1024" s="25"/>
      <c r="NH1024" s="25"/>
      <c r="NI1024" s="25"/>
      <c r="NJ1024" s="25"/>
      <c r="NK1024" s="25"/>
      <c r="NL1024" s="25"/>
      <c r="NM1024" s="25"/>
      <c r="NN1024" s="25"/>
      <c r="NO1024" s="25"/>
      <c r="NP1024" s="25"/>
      <c r="NQ1024" s="25"/>
      <c r="NR1024" s="25"/>
      <c r="NS1024" s="25"/>
      <c r="NT1024" s="25"/>
      <c r="NU1024" s="25"/>
      <c r="NV1024" s="25"/>
      <c r="NW1024" s="25"/>
      <c r="NX1024" s="25"/>
      <c r="NY1024" s="25"/>
      <c r="NZ1024" s="25"/>
      <c r="OA1024" s="25"/>
      <c r="OB1024" s="25"/>
      <c r="OC1024" s="25"/>
      <c r="OD1024" s="25"/>
      <c r="OE1024" s="25"/>
      <c r="OF1024" s="25"/>
      <c r="OG1024" s="25"/>
      <c r="OH1024" s="25"/>
      <c r="OI1024" s="25"/>
      <c r="OJ1024" s="25"/>
      <c r="OK1024" s="25"/>
      <c r="OL1024" s="25"/>
      <c r="OM1024" s="25"/>
      <c r="ON1024" s="25"/>
      <c r="OO1024" s="25"/>
      <c r="OP1024" s="25"/>
      <c r="OQ1024" s="25"/>
      <c r="OR1024" s="25"/>
      <c r="OS1024" s="25"/>
      <c r="OT1024" s="25"/>
      <c r="OU1024" s="25"/>
      <c r="OV1024" s="25"/>
      <c r="OW1024" s="25"/>
      <c r="OX1024" s="25"/>
      <c r="OY1024" s="25"/>
      <c r="OZ1024" s="25"/>
      <c r="PA1024" s="25"/>
      <c r="PB1024" s="25"/>
      <c r="PC1024" s="25"/>
      <c r="PD1024" s="25"/>
      <c r="PE1024" s="25"/>
    </row>
    <row r="1025" spans="1:421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  <c r="CI1025" s="25"/>
      <c r="CJ1025" s="25"/>
      <c r="CK1025" s="25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  <c r="DH1025" s="25"/>
      <c r="DI1025" s="25"/>
      <c r="DJ1025" s="25"/>
      <c r="DK1025" s="25"/>
      <c r="DL1025" s="25"/>
      <c r="DM1025" s="25"/>
      <c r="DN1025" s="25"/>
      <c r="DO1025" s="25"/>
      <c r="DP1025" s="25"/>
      <c r="DQ1025" s="25"/>
      <c r="DR1025" s="25"/>
      <c r="DS1025" s="25"/>
      <c r="DT1025" s="25"/>
      <c r="DU1025" s="25"/>
      <c r="DV1025" s="25"/>
      <c r="DW1025" s="25"/>
      <c r="DX1025" s="25"/>
      <c r="DY1025" s="25"/>
      <c r="DZ1025" s="25"/>
      <c r="EA1025" s="25"/>
      <c r="EB1025" s="25"/>
      <c r="EC1025" s="25"/>
      <c r="ED1025" s="25"/>
      <c r="EE1025" s="25"/>
      <c r="EF1025" s="25"/>
      <c r="EG1025" s="25"/>
      <c r="EH1025" s="25"/>
      <c r="EI1025" s="25"/>
      <c r="EJ1025" s="25"/>
      <c r="EK1025" s="25"/>
      <c r="EL1025" s="25"/>
      <c r="EM1025" s="25"/>
      <c r="EN1025" s="25"/>
      <c r="EO1025" s="25"/>
      <c r="EP1025" s="25"/>
      <c r="EQ1025" s="25"/>
      <c r="ER1025" s="25"/>
      <c r="ES1025" s="25"/>
      <c r="ET1025" s="25"/>
      <c r="EU1025" s="25"/>
      <c r="EV1025" s="25"/>
      <c r="EW1025" s="25"/>
      <c r="EX1025" s="25"/>
      <c r="EY1025" s="25"/>
      <c r="EZ1025" s="25"/>
      <c r="FA1025" s="25"/>
      <c r="FB1025" s="25"/>
      <c r="FC1025" s="25"/>
      <c r="FD1025" s="25"/>
      <c r="FE1025" s="25"/>
      <c r="FF1025" s="25"/>
      <c r="FG1025" s="25"/>
      <c r="FH1025" s="25"/>
      <c r="FI1025" s="25"/>
      <c r="FJ1025" s="25"/>
      <c r="FK1025" s="25"/>
      <c r="FL1025" s="25"/>
      <c r="FM1025" s="25"/>
      <c r="FN1025" s="25"/>
      <c r="FO1025" s="25"/>
      <c r="FP1025" s="25"/>
      <c r="FQ1025" s="25"/>
      <c r="FR1025" s="25"/>
      <c r="FS1025" s="25"/>
      <c r="FT1025" s="25"/>
      <c r="FU1025" s="25"/>
      <c r="FV1025" s="25"/>
      <c r="FW1025" s="25"/>
      <c r="FX1025" s="25"/>
      <c r="FY1025" s="25"/>
      <c r="FZ1025" s="25"/>
      <c r="GA1025" s="25"/>
      <c r="GB1025" s="25"/>
      <c r="GC1025" s="25"/>
      <c r="GD1025" s="25"/>
      <c r="GE1025" s="25"/>
      <c r="GF1025" s="25"/>
      <c r="GG1025" s="25"/>
      <c r="GH1025" s="25"/>
      <c r="GI1025" s="25"/>
      <c r="GJ1025" s="25"/>
      <c r="GK1025" s="25"/>
      <c r="GL1025" s="25"/>
      <c r="GM1025" s="25"/>
      <c r="GN1025" s="25"/>
      <c r="GO1025" s="25"/>
      <c r="GP1025" s="25"/>
      <c r="GQ1025" s="25"/>
      <c r="GR1025" s="25"/>
      <c r="GS1025" s="25"/>
      <c r="GT1025" s="25"/>
      <c r="GU1025" s="25"/>
      <c r="GV1025" s="25"/>
      <c r="GW1025" s="25"/>
      <c r="GX1025" s="25"/>
      <c r="GY1025" s="25"/>
      <c r="GZ1025" s="25"/>
      <c r="HA1025" s="25"/>
      <c r="HB1025" s="25"/>
      <c r="HC1025" s="25"/>
      <c r="HD1025" s="25"/>
      <c r="HE1025" s="25"/>
      <c r="HF1025" s="25"/>
      <c r="HG1025" s="25"/>
      <c r="HH1025" s="25"/>
      <c r="HI1025" s="25"/>
      <c r="HJ1025" s="25"/>
      <c r="HK1025" s="25"/>
      <c r="HL1025" s="25"/>
      <c r="HM1025" s="25"/>
      <c r="HN1025" s="25"/>
      <c r="HO1025" s="25"/>
      <c r="HP1025" s="25"/>
      <c r="HQ1025" s="25"/>
      <c r="HR1025" s="25"/>
      <c r="HS1025" s="25"/>
      <c r="HT1025" s="25"/>
      <c r="HU1025" s="25"/>
      <c r="HV1025" s="25"/>
      <c r="HW1025" s="25"/>
      <c r="HX1025" s="25"/>
      <c r="HY1025" s="25"/>
      <c r="HZ1025" s="25"/>
      <c r="IA1025" s="25"/>
      <c r="IB1025" s="25"/>
      <c r="IC1025" s="25"/>
      <c r="ID1025" s="25"/>
      <c r="IE1025" s="25"/>
      <c r="IF1025" s="25"/>
      <c r="IG1025" s="25"/>
      <c r="IH1025" s="25"/>
      <c r="II1025" s="25"/>
      <c r="IJ1025" s="25"/>
      <c r="IK1025" s="25"/>
      <c r="IL1025" s="25"/>
      <c r="IM1025" s="25"/>
      <c r="IN1025" s="25"/>
      <c r="IO1025" s="25"/>
      <c r="IP1025" s="25"/>
      <c r="IQ1025" s="25"/>
      <c r="IR1025" s="25"/>
      <c r="IS1025" s="25"/>
      <c r="IT1025" s="25"/>
      <c r="IU1025" s="25"/>
      <c r="IV1025" s="25"/>
      <c r="IW1025" s="25"/>
      <c r="IX1025" s="25"/>
      <c r="IY1025" s="25"/>
      <c r="IZ1025" s="25"/>
      <c r="JA1025" s="25"/>
      <c r="JB1025" s="25"/>
      <c r="JC1025" s="25"/>
      <c r="JD1025" s="25"/>
      <c r="JE1025" s="25"/>
      <c r="JF1025" s="25"/>
      <c r="JG1025" s="25"/>
      <c r="JH1025" s="25"/>
      <c r="JI1025" s="25"/>
      <c r="JJ1025" s="25"/>
      <c r="JK1025" s="25"/>
      <c r="JL1025" s="25"/>
      <c r="JM1025" s="25"/>
      <c r="JN1025" s="25"/>
      <c r="JO1025" s="25"/>
      <c r="JP1025" s="25"/>
      <c r="JQ1025" s="25"/>
      <c r="JR1025" s="25"/>
      <c r="JS1025" s="25"/>
      <c r="JT1025" s="25"/>
      <c r="JU1025" s="25"/>
      <c r="JV1025" s="25"/>
      <c r="JW1025" s="25"/>
      <c r="JX1025" s="25"/>
      <c r="JY1025" s="25"/>
      <c r="JZ1025" s="25"/>
      <c r="KA1025" s="25"/>
      <c r="KB1025" s="25"/>
      <c r="KC1025" s="25"/>
      <c r="KD1025" s="25"/>
      <c r="KE1025" s="25"/>
      <c r="KF1025" s="25"/>
      <c r="KG1025" s="25"/>
      <c r="KH1025" s="25"/>
      <c r="KI1025" s="25"/>
      <c r="KJ1025" s="25"/>
      <c r="KK1025" s="25"/>
      <c r="KL1025" s="25"/>
      <c r="KM1025" s="25"/>
      <c r="KN1025" s="25"/>
      <c r="KO1025" s="25"/>
      <c r="KP1025" s="25"/>
      <c r="KQ1025" s="25"/>
      <c r="KR1025" s="25"/>
      <c r="KS1025" s="25"/>
      <c r="KT1025" s="25"/>
      <c r="KU1025" s="25"/>
      <c r="KV1025" s="25"/>
      <c r="KW1025" s="25"/>
      <c r="KX1025" s="25"/>
      <c r="KY1025" s="25"/>
      <c r="KZ1025" s="25"/>
      <c r="LA1025" s="25"/>
      <c r="LB1025" s="25"/>
      <c r="LC1025" s="25"/>
      <c r="LD1025" s="25"/>
      <c r="LE1025" s="25"/>
      <c r="LF1025" s="25"/>
      <c r="LG1025" s="25"/>
      <c r="LH1025" s="25"/>
      <c r="LI1025" s="25"/>
      <c r="LJ1025" s="25"/>
      <c r="LK1025" s="25"/>
      <c r="LL1025" s="25"/>
      <c r="LM1025" s="25"/>
      <c r="LN1025" s="25"/>
      <c r="LO1025" s="25"/>
      <c r="LP1025" s="25"/>
      <c r="LQ1025" s="25"/>
      <c r="LR1025" s="25"/>
      <c r="LS1025" s="25"/>
      <c r="LT1025" s="25"/>
      <c r="LU1025" s="25"/>
      <c r="LV1025" s="25"/>
      <c r="LW1025" s="25"/>
      <c r="LX1025" s="25"/>
      <c r="LY1025" s="25"/>
      <c r="LZ1025" s="25"/>
      <c r="MA1025" s="25"/>
      <c r="MB1025" s="25"/>
      <c r="MC1025" s="25"/>
      <c r="MD1025" s="25"/>
      <c r="ME1025" s="25"/>
      <c r="MF1025" s="25"/>
      <c r="MG1025" s="25"/>
      <c r="MH1025" s="25"/>
      <c r="MI1025" s="25"/>
      <c r="MJ1025" s="25"/>
      <c r="MK1025" s="25"/>
      <c r="ML1025" s="25"/>
      <c r="MM1025" s="25"/>
      <c r="MN1025" s="25"/>
      <c r="MO1025" s="25"/>
      <c r="MP1025" s="25"/>
      <c r="MQ1025" s="25"/>
      <c r="MR1025" s="25"/>
      <c r="MS1025" s="25"/>
      <c r="MT1025" s="25"/>
      <c r="MU1025" s="25"/>
      <c r="MV1025" s="25"/>
      <c r="MW1025" s="25"/>
      <c r="MX1025" s="25"/>
      <c r="MY1025" s="25"/>
      <c r="MZ1025" s="25"/>
      <c r="NA1025" s="25"/>
      <c r="NB1025" s="25"/>
      <c r="NC1025" s="25"/>
      <c r="ND1025" s="25"/>
      <c r="NE1025" s="25"/>
      <c r="NF1025" s="25"/>
      <c r="NG1025" s="25"/>
      <c r="NH1025" s="25"/>
      <c r="NI1025" s="25"/>
      <c r="NJ1025" s="25"/>
      <c r="NK1025" s="25"/>
      <c r="NL1025" s="25"/>
      <c r="NM1025" s="25"/>
      <c r="NN1025" s="25"/>
      <c r="NO1025" s="25"/>
      <c r="NP1025" s="25"/>
      <c r="NQ1025" s="25"/>
      <c r="NR1025" s="25"/>
      <c r="NS1025" s="25"/>
      <c r="NT1025" s="25"/>
      <c r="NU1025" s="25"/>
      <c r="NV1025" s="25"/>
      <c r="NW1025" s="25"/>
      <c r="NX1025" s="25"/>
      <c r="NY1025" s="25"/>
      <c r="NZ1025" s="25"/>
      <c r="OA1025" s="25"/>
      <c r="OB1025" s="25"/>
      <c r="OC1025" s="25"/>
      <c r="OD1025" s="25"/>
      <c r="OE1025" s="25"/>
      <c r="OF1025" s="25"/>
      <c r="OG1025" s="25"/>
      <c r="OH1025" s="25"/>
      <c r="OI1025" s="25"/>
      <c r="OJ1025" s="25"/>
      <c r="OK1025" s="25"/>
      <c r="OL1025" s="25"/>
      <c r="OM1025" s="25"/>
      <c r="ON1025" s="25"/>
      <c r="OO1025" s="25"/>
      <c r="OP1025" s="25"/>
      <c r="OQ1025" s="25"/>
      <c r="OR1025" s="25"/>
      <c r="OS1025" s="25"/>
      <c r="OT1025" s="25"/>
      <c r="OU1025" s="25"/>
      <c r="OV1025" s="25"/>
      <c r="OW1025" s="25"/>
      <c r="OX1025" s="25"/>
      <c r="OY1025" s="25"/>
      <c r="OZ1025" s="25"/>
      <c r="PA1025" s="25"/>
      <c r="PB1025" s="25"/>
      <c r="PC1025" s="25"/>
      <c r="PD1025" s="25"/>
      <c r="PE1025" s="25"/>
    </row>
    <row r="1026" spans="1:421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  <c r="CG1026" s="25"/>
      <c r="CH1026" s="25"/>
      <c r="CI1026" s="25"/>
      <c r="CJ1026" s="25"/>
      <c r="CK1026" s="25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  <c r="DH1026" s="25"/>
      <c r="DI1026" s="25"/>
      <c r="DJ1026" s="25"/>
      <c r="DK1026" s="25"/>
      <c r="DL1026" s="25"/>
      <c r="DM1026" s="25"/>
      <c r="DN1026" s="25"/>
      <c r="DO1026" s="25"/>
      <c r="DP1026" s="25"/>
      <c r="DQ1026" s="25"/>
      <c r="DR1026" s="25"/>
      <c r="DS1026" s="25"/>
      <c r="DT1026" s="25"/>
      <c r="DU1026" s="25"/>
      <c r="DV1026" s="25"/>
      <c r="DW1026" s="25"/>
      <c r="DX1026" s="25"/>
      <c r="DY1026" s="25"/>
      <c r="DZ1026" s="25"/>
      <c r="EA1026" s="25"/>
      <c r="EB1026" s="25"/>
      <c r="EC1026" s="25"/>
      <c r="ED1026" s="25"/>
      <c r="EE1026" s="25"/>
      <c r="EF1026" s="25"/>
      <c r="EG1026" s="25"/>
      <c r="EH1026" s="25"/>
      <c r="EI1026" s="25"/>
      <c r="EJ1026" s="25"/>
      <c r="EK1026" s="25"/>
      <c r="EL1026" s="25"/>
      <c r="EM1026" s="25"/>
      <c r="EN1026" s="25"/>
      <c r="EO1026" s="25"/>
      <c r="EP1026" s="25"/>
      <c r="EQ1026" s="25"/>
      <c r="ER1026" s="25"/>
      <c r="ES1026" s="25"/>
      <c r="ET1026" s="25"/>
      <c r="EU1026" s="25"/>
      <c r="EV1026" s="25"/>
      <c r="EW1026" s="25"/>
      <c r="EX1026" s="25"/>
      <c r="EY1026" s="25"/>
      <c r="EZ1026" s="25"/>
      <c r="FA1026" s="25"/>
      <c r="FB1026" s="25"/>
      <c r="FC1026" s="25"/>
      <c r="FD1026" s="25"/>
      <c r="FE1026" s="25"/>
      <c r="FF1026" s="25"/>
      <c r="FG1026" s="25"/>
      <c r="FH1026" s="25"/>
      <c r="FI1026" s="25"/>
      <c r="FJ1026" s="25"/>
      <c r="FK1026" s="25"/>
      <c r="FL1026" s="25"/>
      <c r="FM1026" s="25"/>
      <c r="FN1026" s="25"/>
      <c r="FO1026" s="25"/>
      <c r="FP1026" s="25"/>
      <c r="FQ1026" s="25"/>
      <c r="FR1026" s="25"/>
      <c r="FS1026" s="25"/>
      <c r="FT1026" s="25"/>
      <c r="FU1026" s="25"/>
      <c r="FV1026" s="25"/>
      <c r="FW1026" s="25"/>
      <c r="FX1026" s="25"/>
      <c r="FY1026" s="25"/>
      <c r="FZ1026" s="25"/>
      <c r="GA1026" s="25"/>
      <c r="GB1026" s="25"/>
      <c r="GC1026" s="25"/>
      <c r="GD1026" s="25"/>
      <c r="GE1026" s="25"/>
      <c r="GF1026" s="25"/>
      <c r="GG1026" s="25"/>
      <c r="GH1026" s="25"/>
      <c r="GI1026" s="25"/>
      <c r="GJ1026" s="25"/>
      <c r="GK1026" s="25"/>
      <c r="GL1026" s="25"/>
      <c r="GM1026" s="25"/>
      <c r="GN1026" s="25"/>
      <c r="GO1026" s="25"/>
      <c r="GP1026" s="25"/>
      <c r="GQ1026" s="25"/>
      <c r="GR1026" s="25"/>
      <c r="GS1026" s="25"/>
      <c r="GT1026" s="25"/>
      <c r="GU1026" s="25"/>
      <c r="GV1026" s="25"/>
      <c r="GW1026" s="25"/>
      <c r="GX1026" s="25"/>
      <c r="GY1026" s="25"/>
      <c r="GZ1026" s="25"/>
      <c r="HA1026" s="25"/>
      <c r="HB1026" s="25"/>
      <c r="HC1026" s="25"/>
      <c r="HD1026" s="25"/>
      <c r="HE1026" s="25"/>
      <c r="HF1026" s="25"/>
      <c r="HG1026" s="25"/>
      <c r="HH1026" s="25"/>
      <c r="HI1026" s="25"/>
      <c r="HJ1026" s="25"/>
      <c r="HK1026" s="25"/>
      <c r="HL1026" s="25"/>
      <c r="HM1026" s="25"/>
      <c r="HN1026" s="25"/>
      <c r="HO1026" s="25"/>
      <c r="HP1026" s="25"/>
      <c r="HQ1026" s="25"/>
      <c r="HR1026" s="25"/>
      <c r="HS1026" s="25"/>
      <c r="HT1026" s="25"/>
      <c r="HU1026" s="25"/>
      <c r="HV1026" s="25"/>
      <c r="HW1026" s="25"/>
      <c r="HX1026" s="25"/>
      <c r="HY1026" s="25"/>
      <c r="HZ1026" s="25"/>
      <c r="IA1026" s="25"/>
      <c r="IB1026" s="25"/>
      <c r="IC1026" s="25"/>
      <c r="ID1026" s="25"/>
      <c r="IE1026" s="25"/>
      <c r="IF1026" s="25"/>
      <c r="IG1026" s="25"/>
      <c r="IH1026" s="25"/>
      <c r="II1026" s="25"/>
      <c r="IJ1026" s="25"/>
      <c r="IK1026" s="25"/>
      <c r="IL1026" s="25"/>
      <c r="IM1026" s="25"/>
      <c r="IN1026" s="25"/>
      <c r="IO1026" s="25"/>
      <c r="IP1026" s="25"/>
      <c r="IQ1026" s="25"/>
      <c r="IR1026" s="25"/>
      <c r="IS1026" s="25"/>
      <c r="IT1026" s="25"/>
      <c r="IU1026" s="25"/>
      <c r="IV1026" s="25"/>
      <c r="IW1026" s="25"/>
      <c r="IX1026" s="25"/>
      <c r="IY1026" s="25"/>
      <c r="IZ1026" s="25"/>
      <c r="JA1026" s="25"/>
      <c r="JB1026" s="25"/>
      <c r="JC1026" s="25"/>
      <c r="JD1026" s="25"/>
      <c r="JE1026" s="25"/>
      <c r="JF1026" s="25"/>
      <c r="JG1026" s="25"/>
      <c r="JH1026" s="25"/>
      <c r="JI1026" s="25"/>
      <c r="JJ1026" s="25"/>
      <c r="JK1026" s="25"/>
      <c r="JL1026" s="25"/>
      <c r="JM1026" s="25"/>
      <c r="JN1026" s="25"/>
      <c r="JO1026" s="25"/>
      <c r="JP1026" s="25"/>
      <c r="JQ1026" s="25"/>
      <c r="JR1026" s="25"/>
      <c r="JS1026" s="25"/>
      <c r="JT1026" s="25"/>
      <c r="JU1026" s="25"/>
      <c r="JV1026" s="25"/>
      <c r="JW1026" s="25"/>
      <c r="JX1026" s="25"/>
      <c r="JY1026" s="25"/>
      <c r="JZ1026" s="25"/>
      <c r="KA1026" s="25"/>
      <c r="KB1026" s="25"/>
      <c r="KC1026" s="25"/>
      <c r="KD1026" s="25"/>
      <c r="KE1026" s="25"/>
      <c r="KF1026" s="25"/>
      <c r="KG1026" s="25"/>
      <c r="KH1026" s="25"/>
      <c r="KI1026" s="25"/>
      <c r="KJ1026" s="25"/>
      <c r="KK1026" s="25"/>
      <c r="KL1026" s="25"/>
      <c r="KM1026" s="25"/>
      <c r="KN1026" s="25"/>
      <c r="KO1026" s="25"/>
      <c r="KP1026" s="25"/>
      <c r="KQ1026" s="25"/>
      <c r="KR1026" s="25"/>
      <c r="KS1026" s="25"/>
      <c r="KT1026" s="25"/>
      <c r="KU1026" s="25"/>
      <c r="KV1026" s="25"/>
      <c r="KW1026" s="25"/>
      <c r="KX1026" s="25"/>
      <c r="KY1026" s="25"/>
      <c r="KZ1026" s="25"/>
      <c r="LA1026" s="25"/>
      <c r="LB1026" s="25"/>
      <c r="LC1026" s="25"/>
      <c r="LD1026" s="25"/>
      <c r="LE1026" s="25"/>
      <c r="LF1026" s="25"/>
      <c r="LG1026" s="25"/>
      <c r="LH1026" s="25"/>
      <c r="LI1026" s="25"/>
      <c r="LJ1026" s="25"/>
      <c r="LK1026" s="25"/>
      <c r="LL1026" s="25"/>
      <c r="LM1026" s="25"/>
      <c r="LN1026" s="25"/>
      <c r="LO1026" s="25"/>
      <c r="LP1026" s="25"/>
      <c r="LQ1026" s="25"/>
      <c r="LR1026" s="25"/>
      <c r="LS1026" s="25"/>
      <c r="LT1026" s="25"/>
      <c r="LU1026" s="25"/>
      <c r="LV1026" s="25"/>
      <c r="LW1026" s="25"/>
      <c r="LX1026" s="25"/>
      <c r="LY1026" s="25"/>
      <c r="LZ1026" s="25"/>
      <c r="MA1026" s="25"/>
      <c r="MB1026" s="25"/>
      <c r="MC1026" s="25"/>
      <c r="MD1026" s="25"/>
      <c r="ME1026" s="25"/>
      <c r="MF1026" s="25"/>
      <c r="MG1026" s="25"/>
      <c r="MH1026" s="25"/>
      <c r="MI1026" s="25"/>
      <c r="MJ1026" s="25"/>
      <c r="MK1026" s="25"/>
      <c r="ML1026" s="25"/>
      <c r="MM1026" s="25"/>
      <c r="MN1026" s="25"/>
      <c r="MO1026" s="25"/>
      <c r="MP1026" s="25"/>
      <c r="MQ1026" s="25"/>
      <c r="MR1026" s="25"/>
      <c r="MS1026" s="25"/>
      <c r="MT1026" s="25"/>
      <c r="MU1026" s="25"/>
      <c r="MV1026" s="25"/>
      <c r="MW1026" s="25"/>
      <c r="MX1026" s="25"/>
      <c r="MY1026" s="25"/>
      <c r="MZ1026" s="25"/>
      <c r="NA1026" s="25"/>
      <c r="NB1026" s="25"/>
      <c r="NC1026" s="25"/>
      <c r="ND1026" s="25"/>
      <c r="NE1026" s="25"/>
      <c r="NF1026" s="25"/>
      <c r="NG1026" s="25"/>
      <c r="NH1026" s="25"/>
      <c r="NI1026" s="25"/>
      <c r="NJ1026" s="25"/>
      <c r="NK1026" s="25"/>
      <c r="NL1026" s="25"/>
      <c r="NM1026" s="25"/>
      <c r="NN1026" s="25"/>
      <c r="NO1026" s="25"/>
      <c r="NP1026" s="25"/>
      <c r="NQ1026" s="25"/>
      <c r="NR1026" s="25"/>
      <c r="NS1026" s="25"/>
      <c r="NT1026" s="25"/>
      <c r="NU1026" s="25"/>
      <c r="NV1026" s="25"/>
      <c r="NW1026" s="25"/>
      <c r="NX1026" s="25"/>
      <c r="NY1026" s="25"/>
      <c r="NZ1026" s="25"/>
      <c r="OA1026" s="25"/>
      <c r="OB1026" s="25"/>
      <c r="OC1026" s="25"/>
      <c r="OD1026" s="25"/>
      <c r="OE1026" s="25"/>
      <c r="OF1026" s="25"/>
      <c r="OG1026" s="25"/>
      <c r="OH1026" s="25"/>
      <c r="OI1026" s="25"/>
      <c r="OJ1026" s="25"/>
      <c r="OK1026" s="25"/>
      <c r="OL1026" s="25"/>
      <c r="OM1026" s="25"/>
      <c r="ON1026" s="25"/>
      <c r="OO1026" s="25"/>
      <c r="OP1026" s="25"/>
      <c r="OQ1026" s="25"/>
      <c r="OR1026" s="25"/>
      <c r="OS1026" s="25"/>
      <c r="OT1026" s="25"/>
      <c r="OU1026" s="25"/>
      <c r="OV1026" s="25"/>
      <c r="OW1026" s="25"/>
      <c r="OX1026" s="25"/>
      <c r="OY1026" s="25"/>
      <c r="OZ1026" s="25"/>
      <c r="PA1026" s="25"/>
      <c r="PB1026" s="25"/>
      <c r="PC1026" s="25"/>
      <c r="PD1026" s="25"/>
      <c r="PE1026" s="25"/>
    </row>
    <row r="1027" spans="1:421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  <c r="CG1027" s="25"/>
      <c r="CH1027" s="25"/>
      <c r="CI1027" s="25"/>
      <c r="CJ1027" s="25"/>
      <c r="CK1027" s="25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  <c r="DH1027" s="25"/>
      <c r="DI1027" s="25"/>
      <c r="DJ1027" s="25"/>
      <c r="DK1027" s="25"/>
      <c r="DL1027" s="25"/>
      <c r="DM1027" s="25"/>
      <c r="DN1027" s="25"/>
      <c r="DO1027" s="25"/>
      <c r="DP1027" s="25"/>
      <c r="DQ1027" s="25"/>
      <c r="DR1027" s="25"/>
      <c r="DS1027" s="25"/>
      <c r="DT1027" s="25"/>
      <c r="DU1027" s="25"/>
      <c r="DV1027" s="25"/>
      <c r="DW1027" s="25"/>
      <c r="DX1027" s="25"/>
      <c r="DY1027" s="25"/>
      <c r="DZ1027" s="25"/>
      <c r="EA1027" s="25"/>
      <c r="EB1027" s="25"/>
      <c r="EC1027" s="25"/>
      <c r="ED1027" s="25"/>
      <c r="EE1027" s="25"/>
      <c r="EF1027" s="25"/>
      <c r="EG1027" s="25"/>
      <c r="EH1027" s="25"/>
      <c r="EI1027" s="25"/>
      <c r="EJ1027" s="25"/>
      <c r="EK1027" s="25"/>
      <c r="EL1027" s="25"/>
      <c r="EM1027" s="25"/>
      <c r="EN1027" s="25"/>
      <c r="EO1027" s="25"/>
      <c r="EP1027" s="25"/>
      <c r="EQ1027" s="25"/>
      <c r="ER1027" s="25"/>
      <c r="ES1027" s="25"/>
      <c r="ET1027" s="25"/>
      <c r="EU1027" s="25"/>
      <c r="EV1027" s="25"/>
      <c r="EW1027" s="25"/>
      <c r="EX1027" s="25"/>
      <c r="EY1027" s="25"/>
      <c r="EZ1027" s="25"/>
      <c r="FA1027" s="25"/>
      <c r="FB1027" s="25"/>
      <c r="FC1027" s="25"/>
      <c r="FD1027" s="25"/>
      <c r="FE1027" s="25"/>
      <c r="FF1027" s="25"/>
      <c r="FG1027" s="25"/>
      <c r="FH1027" s="25"/>
      <c r="FI1027" s="25"/>
      <c r="FJ1027" s="25"/>
      <c r="FK1027" s="25"/>
      <c r="FL1027" s="25"/>
      <c r="FM1027" s="25"/>
      <c r="FN1027" s="25"/>
      <c r="FO1027" s="25"/>
      <c r="FP1027" s="25"/>
      <c r="FQ1027" s="25"/>
      <c r="FR1027" s="25"/>
      <c r="FS1027" s="25"/>
      <c r="FT1027" s="25"/>
      <c r="FU1027" s="25"/>
      <c r="FV1027" s="25"/>
      <c r="FW1027" s="25"/>
      <c r="FX1027" s="25"/>
      <c r="FY1027" s="25"/>
      <c r="FZ1027" s="25"/>
      <c r="GA1027" s="25"/>
      <c r="GB1027" s="25"/>
      <c r="GC1027" s="25"/>
      <c r="GD1027" s="25"/>
      <c r="GE1027" s="25"/>
      <c r="GF1027" s="25"/>
      <c r="GG1027" s="25"/>
      <c r="GH1027" s="25"/>
      <c r="GI1027" s="25"/>
      <c r="GJ1027" s="25"/>
      <c r="GK1027" s="25"/>
      <c r="GL1027" s="25"/>
      <c r="GM1027" s="25"/>
      <c r="GN1027" s="25"/>
      <c r="GO1027" s="25"/>
      <c r="GP1027" s="25"/>
      <c r="GQ1027" s="25"/>
      <c r="GR1027" s="25"/>
      <c r="GS1027" s="25"/>
      <c r="GT1027" s="25"/>
      <c r="GU1027" s="25"/>
      <c r="GV1027" s="25"/>
      <c r="GW1027" s="25"/>
      <c r="GX1027" s="25"/>
      <c r="GY1027" s="25"/>
      <c r="GZ1027" s="25"/>
      <c r="HA1027" s="25"/>
      <c r="HB1027" s="25"/>
      <c r="HC1027" s="25"/>
      <c r="HD1027" s="25"/>
      <c r="HE1027" s="25"/>
      <c r="HF1027" s="25"/>
      <c r="HG1027" s="25"/>
      <c r="HH1027" s="25"/>
      <c r="HI1027" s="25"/>
      <c r="HJ1027" s="25"/>
      <c r="HK1027" s="25"/>
      <c r="HL1027" s="25"/>
      <c r="HM1027" s="25"/>
      <c r="HN1027" s="25"/>
      <c r="HO1027" s="25"/>
      <c r="HP1027" s="25"/>
      <c r="HQ1027" s="25"/>
      <c r="HR1027" s="25"/>
      <c r="HS1027" s="25"/>
      <c r="HT1027" s="25"/>
      <c r="HU1027" s="25"/>
      <c r="HV1027" s="25"/>
      <c r="HW1027" s="25"/>
      <c r="HX1027" s="25"/>
      <c r="HY1027" s="25"/>
      <c r="HZ1027" s="25"/>
      <c r="IA1027" s="25"/>
      <c r="IB1027" s="25"/>
      <c r="IC1027" s="25"/>
      <c r="ID1027" s="25"/>
      <c r="IE1027" s="25"/>
      <c r="IF1027" s="25"/>
      <c r="IG1027" s="25"/>
      <c r="IH1027" s="25"/>
      <c r="II1027" s="25"/>
      <c r="IJ1027" s="25"/>
      <c r="IK1027" s="25"/>
      <c r="IL1027" s="25"/>
      <c r="IM1027" s="25"/>
      <c r="IN1027" s="25"/>
      <c r="IO1027" s="25"/>
      <c r="IP1027" s="25"/>
      <c r="IQ1027" s="25"/>
      <c r="IR1027" s="25"/>
      <c r="IS1027" s="25"/>
      <c r="IT1027" s="25"/>
      <c r="IU1027" s="25"/>
      <c r="IV1027" s="25"/>
      <c r="IW1027" s="25"/>
      <c r="IX1027" s="25"/>
      <c r="IY1027" s="25"/>
      <c r="IZ1027" s="25"/>
      <c r="JA1027" s="25"/>
      <c r="JB1027" s="25"/>
      <c r="JC1027" s="25"/>
      <c r="JD1027" s="25"/>
      <c r="JE1027" s="25"/>
      <c r="JF1027" s="25"/>
      <c r="JG1027" s="25"/>
      <c r="JH1027" s="25"/>
      <c r="JI1027" s="25"/>
      <c r="JJ1027" s="25"/>
      <c r="JK1027" s="25"/>
      <c r="JL1027" s="25"/>
      <c r="JM1027" s="25"/>
      <c r="JN1027" s="25"/>
      <c r="JO1027" s="25"/>
      <c r="JP1027" s="25"/>
      <c r="JQ1027" s="25"/>
      <c r="JR1027" s="25"/>
      <c r="JS1027" s="25"/>
      <c r="JT1027" s="25"/>
      <c r="JU1027" s="25"/>
      <c r="JV1027" s="25"/>
      <c r="JW1027" s="25"/>
      <c r="JX1027" s="25"/>
      <c r="JY1027" s="25"/>
      <c r="JZ1027" s="25"/>
      <c r="KA1027" s="25"/>
      <c r="KB1027" s="25"/>
      <c r="KC1027" s="25"/>
      <c r="KD1027" s="25"/>
      <c r="KE1027" s="25"/>
      <c r="KF1027" s="25"/>
      <c r="KG1027" s="25"/>
      <c r="KH1027" s="25"/>
      <c r="KI1027" s="25"/>
      <c r="KJ1027" s="25"/>
      <c r="KK1027" s="25"/>
      <c r="KL1027" s="25"/>
      <c r="KM1027" s="25"/>
      <c r="KN1027" s="25"/>
      <c r="KO1027" s="25"/>
      <c r="KP1027" s="25"/>
      <c r="KQ1027" s="25"/>
      <c r="KR1027" s="25"/>
      <c r="KS1027" s="25"/>
      <c r="KT1027" s="25"/>
      <c r="KU1027" s="25"/>
      <c r="KV1027" s="25"/>
      <c r="KW1027" s="25"/>
      <c r="KX1027" s="25"/>
      <c r="KY1027" s="25"/>
      <c r="KZ1027" s="25"/>
      <c r="LA1027" s="25"/>
      <c r="LB1027" s="25"/>
      <c r="LC1027" s="25"/>
      <c r="LD1027" s="25"/>
      <c r="LE1027" s="25"/>
      <c r="LF1027" s="25"/>
      <c r="LG1027" s="25"/>
      <c r="LH1027" s="25"/>
      <c r="LI1027" s="25"/>
      <c r="LJ1027" s="25"/>
      <c r="LK1027" s="25"/>
      <c r="LL1027" s="25"/>
      <c r="LM1027" s="25"/>
      <c r="LN1027" s="25"/>
      <c r="LO1027" s="25"/>
      <c r="LP1027" s="25"/>
      <c r="LQ1027" s="25"/>
      <c r="LR1027" s="25"/>
      <c r="LS1027" s="25"/>
      <c r="LT1027" s="25"/>
      <c r="LU1027" s="25"/>
      <c r="LV1027" s="25"/>
      <c r="LW1027" s="25"/>
      <c r="LX1027" s="25"/>
      <c r="LY1027" s="25"/>
      <c r="LZ1027" s="25"/>
      <c r="MA1027" s="25"/>
      <c r="MB1027" s="25"/>
      <c r="MC1027" s="25"/>
      <c r="MD1027" s="25"/>
      <c r="ME1027" s="25"/>
      <c r="MF1027" s="25"/>
      <c r="MG1027" s="25"/>
      <c r="MH1027" s="25"/>
      <c r="MI1027" s="25"/>
      <c r="MJ1027" s="25"/>
      <c r="MK1027" s="25"/>
      <c r="ML1027" s="25"/>
      <c r="MM1027" s="25"/>
      <c r="MN1027" s="25"/>
      <c r="MO1027" s="25"/>
      <c r="MP1027" s="25"/>
      <c r="MQ1027" s="25"/>
      <c r="MR1027" s="25"/>
      <c r="MS1027" s="25"/>
      <c r="MT1027" s="25"/>
      <c r="MU1027" s="25"/>
      <c r="MV1027" s="25"/>
      <c r="MW1027" s="25"/>
      <c r="MX1027" s="25"/>
      <c r="MY1027" s="25"/>
      <c r="MZ1027" s="25"/>
      <c r="NA1027" s="25"/>
      <c r="NB1027" s="25"/>
      <c r="NC1027" s="25"/>
      <c r="ND1027" s="25"/>
      <c r="NE1027" s="25"/>
      <c r="NF1027" s="25"/>
      <c r="NG1027" s="25"/>
      <c r="NH1027" s="25"/>
      <c r="NI1027" s="25"/>
      <c r="NJ1027" s="25"/>
      <c r="NK1027" s="25"/>
      <c r="NL1027" s="25"/>
      <c r="NM1027" s="25"/>
      <c r="NN1027" s="25"/>
      <c r="NO1027" s="25"/>
      <c r="NP1027" s="25"/>
      <c r="NQ1027" s="25"/>
      <c r="NR1027" s="25"/>
      <c r="NS1027" s="25"/>
      <c r="NT1027" s="25"/>
      <c r="NU1027" s="25"/>
      <c r="NV1027" s="25"/>
      <c r="NW1027" s="25"/>
      <c r="NX1027" s="25"/>
      <c r="NY1027" s="25"/>
      <c r="NZ1027" s="25"/>
      <c r="OA1027" s="25"/>
      <c r="OB1027" s="25"/>
      <c r="OC1027" s="25"/>
      <c r="OD1027" s="25"/>
      <c r="OE1027" s="25"/>
      <c r="OF1027" s="25"/>
      <c r="OG1027" s="25"/>
      <c r="OH1027" s="25"/>
      <c r="OI1027" s="25"/>
      <c r="OJ1027" s="25"/>
      <c r="OK1027" s="25"/>
      <c r="OL1027" s="25"/>
      <c r="OM1027" s="25"/>
      <c r="ON1027" s="25"/>
      <c r="OO1027" s="25"/>
      <c r="OP1027" s="25"/>
      <c r="OQ1027" s="25"/>
      <c r="OR1027" s="25"/>
      <c r="OS1027" s="25"/>
      <c r="OT1027" s="25"/>
      <c r="OU1027" s="25"/>
      <c r="OV1027" s="25"/>
      <c r="OW1027" s="25"/>
      <c r="OX1027" s="25"/>
      <c r="OY1027" s="25"/>
      <c r="OZ1027" s="25"/>
      <c r="PA1027" s="25"/>
      <c r="PB1027" s="25"/>
      <c r="PC1027" s="25"/>
      <c r="PD1027" s="25"/>
      <c r="PE1027" s="25"/>
    </row>
  </sheetData>
  <mergeCells count="1">
    <mergeCell ref="A12:J12"/>
  </mergeCells>
  <conditionalFormatting sqref="A11:XFD11">
    <cfRule type="cellIs" dxfId="0" priority="1" operator="equal">
      <formula>"age"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topLeftCell="A244" workbookViewId="0">
      <selection activeCell="J131" sqref="J131"/>
    </sheetView>
  </sheetViews>
  <sheetFormatPr defaultRowHeight="15" x14ac:dyDescent="0.25"/>
  <sheetData>
    <row r="1" spans="1:10" ht="14.45" x14ac:dyDescent="0.3">
      <c r="A1" s="192" t="s">
        <v>487</v>
      </c>
      <c r="B1" s="192" t="s">
        <v>417</v>
      </c>
      <c r="C1" s="192" t="s">
        <v>418</v>
      </c>
      <c r="D1" s="192"/>
      <c r="E1" s="193" t="s">
        <v>419</v>
      </c>
      <c r="F1" s="192" t="s">
        <v>487</v>
      </c>
      <c r="G1" s="192" t="s">
        <v>417</v>
      </c>
      <c r="H1" s="192" t="s">
        <v>418</v>
      </c>
      <c r="I1" s="192"/>
      <c r="J1" s="193" t="s">
        <v>419</v>
      </c>
    </row>
    <row r="2" spans="1:10" ht="14.45" x14ac:dyDescent="0.3">
      <c r="A2" s="191" t="s">
        <v>487</v>
      </c>
      <c r="B2" s="191" t="s">
        <v>420</v>
      </c>
      <c r="C2" s="191">
        <v>1695</v>
      </c>
      <c r="D2" s="190"/>
      <c r="E2" s="190"/>
      <c r="F2" s="191" t="s">
        <v>488</v>
      </c>
      <c r="G2" s="191" t="s">
        <v>420</v>
      </c>
      <c r="H2" s="191">
        <v>532</v>
      </c>
      <c r="I2" s="190"/>
      <c r="J2" s="190"/>
    </row>
    <row r="3" spans="1:10" ht="14.45" x14ac:dyDescent="0.3">
      <c r="A3" s="190"/>
      <c r="B3" s="191" t="s">
        <v>422</v>
      </c>
      <c r="C3" s="191" t="s">
        <v>0</v>
      </c>
      <c r="D3" s="190"/>
      <c r="E3" s="190"/>
      <c r="F3" s="190"/>
      <c r="G3" s="191" t="s">
        <v>422</v>
      </c>
      <c r="H3" s="191" t="s">
        <v>0</v>
      </c>
      <c r="I3" s="190"/>
      <c r="J3" s="190"/>
    </row>
    <row r="4" spans="1:10" ht="14.45" x14ac:dyDescent="0.3">
      <c r="A4" s="190"/>
      <c r="B4" s="191" t="s">
        <v>423</v>
      </c>
      <c r="C4" s="191">
        <v>1</v>
      </c>
      <c r="D4" s="190"/>
      <c r="E4" s="190"/>
      <c r="F4" s="190"/>
      <c r="G4" s="191" t="s">
        <v>423</v>
      </c>
      <c r="H4" s="191">
        <v>1</v>
      </c>
      <c r="I4" s="190"/>
      <c r="J4" s="190"/>
    </row>
    <row r="5" spans="1:10" ht="14.45" x14ac:dyDescent="0.3">
      <c r="A5" s="190"/>
      <c r="B5" s="191" t="s">
        <v>424</v>
      </c>
      <c r="C5" s="191">
        <v>0</v>
      </c>
      <c r="D5" s="190"/>
      <c r="E5" s="190"/>
      <c r="F5" s="190"/>
      <c r="G5" s="191" t="s">
        <v>424</v>
      </c>
      <c r="H5" s="191">
        <v>0</v>
      </c>
      <c r="I5" s="190"/>
      <c r="J5" s="190"/>
    </row>
    <row r="6" spans="1:10" ht="14.45" x14ac:dyDescent="0.3">
      <c r="A6" s="190"/>
      <c r="B6" s="191" t="s">
        <v>425</v>
      </c>
      <c r="C6" s="191">
        <v>1959</v>
      </c>
      <c r="D6" s="190"/>
      <c r="E6" s="190"/>
      <c r="F6" s="190"/>
      <c r="G6" s="191" t="s">
        <v>425</v>
      </c>
      <c r="H6" s="191">
        <v>1959</v>
      </c>
      <c r="I6" s="190"/>
      <c r="J6" s="190"/>
    </row>
    <row r="7" spans="1:10" ht="14.45" x14ac:dyDescent="0.3">
      <c r="A7" s="191" t="s">
        <v>489</v>
      </c>
      <c r="B7" s="191" t="s">
        <v>399</v>
      </c>
      <c r="C7" s="191" t="s">
        <v>490</v>
      </c>
      <c r="D7" s="190"/>
      <c r="E7" s="190"/>
      <c r="F7" s="191" t="s">
        <v>491</v>
      </c>
      <c r="G7" s="191" t="s">
        <v>399</v>
      </c>
      <c r="H7" s="190"/>
      <c r="I7" s="190"/>
      <c r="J7" s="190"/>
    </row>
    <row r="8" spans="1:10" ht="14.45" x14ac:dyDescent="0.3">
      <c r="A8" s="190"/>
      <c r="B8" s="191" t="s">
        <v>206</v>
      </c>
      <c r="C8" s="191" t="s">
        <v>492</v>
      </c>
      <c r="D8" s="190"/>
      <c r="E8" s="190"/>
      <c r="F8" s="190"/>
      <c r="G8" s="191" t="s">
        <v>206</v>
      </c>
      <c r="H8" s="190"/>
      <c r="I8" s="190"/>
      <c r="J8" s="190"/>
    </row>
    <row r="9" spans="1:10" ht="14.45" x14ac:dyDescent="0.3">
      <c r="A9" s="190"/>
      <c r="B9" s="191" t="s">
        <v>207</v>
      </c>
      <c r="C9" s="191">
        <v>41136</v>
      </c>
      <c r="D9" s="190"/>
      <c r="E9" s="194">
        <v>11.5</v>
      </c>
      <c r="F9" s="190"/>
      <c r="G9" s="191" t="s">
        <v>207</v>
      </c>
      <c r="H9" s="190"/>
      <c r="I9" s="190"/>
      <c r="J9" s="190"/>
    </row>
    <row r="10" spans="1:10" ht="14.45" x14ac:dyDescent="0.3">
      <c r="A10" s="190"/>
      <c r="B10" s="191" t="s">
        <v>208</v>
      </c>
      <c r="C10" s="191" t="s">
        <v>233</v>
      </c>
      <c r="D10" s="190"/>
      <c r="E10" s="195">
        <v>0.9</v>
      </c>
      <c r="F10" s="190"/>
      <c r="G10" s="191" t="s">
        <v>208</v>
      </c>
      <c r="H10" s="190"/>
      <c r="I10" s="190"/>
      <c r="J10" s="190"/>
    </row>
    <row r="11" spans="1:10" ht="14.45" x14ac:dyDescent="0.3">
      <c r="A11" s="190"/>
      <c r="B11" s="191" t="s">
        <v>429</v>
      </c>
      <c r="C11" s="190"/>
      <c r="D11" s="190"/>
      <c r="E11" s="190"/>
      <c r="F11" s="190"/>
      <c r="G11" s="191" t="s">
        <v>429</v>
      </c>
      <c r="H11" s="190"/>
      <c r="I11" s="190"/>
      <c r="J11" s="190"/>
    </row>
    <row r="12" spans="1:10" ht="14.45" x14ac:dyDescent="0.3">
      <c r="A12" s="190"/>
      <c r="B12" s="191" t="s">
        <v>209</v>
      </c>
      <c r="C12" s="190"/>
      <c r="D12" s="190"/>
      <c r="E12" s="190"/>
      <c r="F12" s="190"/>
      <c r="G12" s="191" t="s">
        <v>209</v>
      </c>
      <c r="H12" s="190"/>
      <c r="I12" s="190"/>
      <c r="J12" s="190"/>
    </row>
    <row r="13" spans="1:10" ht="14.45" x14ac:dyDescent="0.3">
      <c r="A13" s="190"/>
      <c r="B13" s="191" t="s">
        <v>430</v>
      </c>
      <c r="C13" s="190"/>
      <c r="D13" s="190"/>
      <c r="E13" s="190"/>
      <c r="F13" s="190"/>
      <c r="G13" s="191" t="s">
        <v>430</v>
      </c>
      <c r="H13" s="190"/>
      <c r="I13" s="190"/>
      <c r="J13" s="190"/>
    </row>
    <row r="14" spans="1:10" ht="14.45" x14ac:dyDescent="0.3">
      <c r="A14" s="190"/>
      <c r="B14" s="191" t="s">
        <v>431</v>
      </c>
      <c r="C14" s="190"/>
      <c r="D14" s="190"/>
      <c r="E14" s="190"/>
      <c r="F14" s="190"/>
      <c r="G14" s="191" t="s">
        <v>431</v>
      </c>
      <c r="H14" s="190"/>
      <c r="I14" s="190"/>
      <c r="J14" s="190"/>
    </row>
    <row r="15" spans="1:10" ht="14.45" x14ac:dyDescent="0.3">
      <c r="A15" s="190"/>
      <c r="B15" s="191" t="s">
        <v>432</v>
      </c>
      <c r="C15" s="190"/>
      <c r="D15" s="190"/>
      <c r="E15" s="190"/>
      <c r="F15" s="190"/>
      <c r="G15" s="191" t="s">
        <v>432</v>
      </c>
      <c r="H15" s="190"/>
      <c r="I15" s="190"/>
      <c r="J15" s="190"/>
    </row>
    <row r="16" spans="1:10" ht="14.45" x14ac:dyDescent="0.3">
      <c r="A16" s="190"/>
      <c r="B16" s="191" t="s">
        <v>211</v>
      </c>
      <c r="C16" s="190"/>
      <c r="D16" s="190"/>
      <c r="E16" s="190"/>
      <c r="F16" s="190"/>
      <c r="G16" s="191" t="s">
        <v>211</v>
      </c>
      <c r="H16" s="190"/>
      <c r="I16" s="190"/>
      <c r="J16" s="190"/>
    </row>
    <row r="17" spans="1:10" ht="14.45" x14ac:dyDescent="0.3">
      <c r="A17" s="191" t="s">
        <v>493</v>
      </c>
      <c r="B17" s="191" t="s">
        <v>399</v>
      </c>
      <c r="C17" s="190"/>
      <c r="D17" s="190"/>
      <c r="E17" s="190"/>
      <c r="F17" s="191" t="s">
        <v>494</v>
      </c>
      <c r="G17" s="191" t="s">
        <v>399</v>
      </c>
      <c r="H17" s="191" t="s">
        <v>495</v>
      </c>
      <c r="I17" s="190"/>
      <c r="J17" s="190"/>
    </row>
    <row r="18" spans="1:10" ht="14.45" x14ac:dyDescent="0.3">
      <c r="A18" s="190"/>
      <c r="B18" s="191" t="s">
        <v>206</v>
      </c>
      <c r="C18" s="190"/>
      <c r="D18" s="190"/>
      <c r="E18" s="190"/>
      <c r="F18" s="190"/>
      <c r="G18" s="191" t="s">
        <v>206</v>
      </c>
      <c r="H18" s="191" t="s">
        <v>496</v>
      </c>
      <c r="I18" s="190"/>
      <c r="J18" s="190"/>
    </row>
    <row r="19" spans="1:10" ht="14.45" x14ac:dyDescent="0.3">
      <c r="A19" s="190"/>
      <c r="B19" s="191" t="s">
        <v>207</v>
      </c>
      <c r="C19" s="190"/>
      <c r="D19" s="190"/>
      <c r="E19" s="190"/>
      <c r="F19" s="190"/>
      <c r="G19" s="191" t="s">
        <v>207</v>
      </c>
      <c r="H19" s="191">
        <v>41067</v>
      </c>
      <c r="I19" s="190"/>
      <c r="J19" s="194">
        <v>6.5</v>
      </c>
    </row>
    <row r="20" spans="1:10" ht="14.45" x14ac:dyDescent="0.3">
      <c r="A20" s="190"/>
      <c r="B20" s="191" t="s">
        <v>208</v>
      </c>
      <c r="C20" s="190"/>
      <c r="D20" s="190"/>
      <c r="E20" s="190"/>
      <c r="F20" s="190"/>
      <c r="G20" s="191" t="s">
        <v>208</v>
      </c>
      <c r="H20" s="191" t="s">
        <v>218</v>
      </c>
      <c r="I20" s="190"/>
      <c r="J20" s="195">
        <v>0.75</v>
      </c>
    </row>
    <row r="21" spans="1:10" ht="14.45" x14ac:dyDescent="0.3">
      <c r="A21" s="190"/>
      <c r="B21" s="191" t="s">
        <v>429</v>
      </c>
      <c r="C21" s="190"/>
      <c r="D21" s="190"/>
      <c r="E21" s="190"/>
      <c r="F21" s="190"/>
      <c r="G21" s="191" t="s">
        <v>429</v>
      </c>
      <c r="H21" s="191" t="s">
        <v>497</v>
      </c>
      <c r="I21" s="190"/>
      <c r="J21" s="190"/>
    </row>
    <row r="22" spans="1:10" ht="14.45" x14ac:dyDescent="0.3">
      <c r="A22" s="190"/>
      <c r="B22" s="191" t="s">
        <v>209</v>
      </c>
      <c r="C22" s="190"/>
      <c r="D22" s="190"/>
      <c r="E22" s="190"/>
      <c r="F22" s="190"/>
      <c r="G22" s="191" t="s">
        <v>209</v>
      </c>
      <c r="H22" s="190"/>
      <c r="I22" s="190"/>
      <c r="J22" s="190"/>
    </row>
    <row r="23" spans="1:10" ht="14.45" x14ac:dyDescent="0.3">
      <c r="A23" s="190"/>
      <c r="B23" s="191" t="s">
        <v>430</v>
      </c>
      <c r="C23" s="190"/>
      <c r="D23" s="190"/>
      <c r="E23" s="190"/>
      <c r="F23" s="190"/>
      <c r="G23" s="191" t="s">
        <v>430</v>
      </c>
      <c r="H23" s="190"/>
      <c r="I23" s="190"/>
      <c r="J23" s="190"/>
    </row>
    <row r="24" spans="1:10" ht="14.45" x14ac:dyDescent="0.3">
      <c r="A24" s="190"/>
      <c r="B24" s="191" t="s">
        <v>431</v>
      </c>
      <c r="C24" s="190"/>
      <c r="D24" s="190"/>
      <c r="E24" s="190"/>
      <c r="F24" s="190"/>
      <c r="G24" s="191" t="s">
        <v>431</v>
      </c>
      <c r="H24" s="190"/>
      <c r="I24" s="190"/>
      <c r="J24" s="190"/>
    </row>
    <row r="25" spans="1:10" ht="14.45" x14ac:dyDescent="0.3">
      <c r="A25" s="190"/>
      <c r="B25" s="191" t="s">
        <v>432</v>
      </c>
      <c r="C25" s="190"/>
      <c r="D25" s="190"/>
      <c r="E25" s="190"/>
      <c r="F25" s="190"/>
      <c r="G25" s="191" t="s">
        <v>432</v>
      </c>
      <c r="H25" s="190"/>
      <c r="I25" s="190"/>
      <c r="J25" s="190"/>
    </row>
    <row r="26" spans="1:10" ht="14.45" x14ac:dyDescent="0.3">
      <c r="A26" s="190"/>
      <c r="B26" s="191" t="s">
        <v>211</v>
      </c>
      <c r="C26" s="190"/>
      <c r="D26" s="190"/>
      <c r="E26" s="190"/>
      <c r="F26" s="190"/>
      <c r="G26" s="191" t="s">
        <v>211</v>
      </c>
      <c r="H26" s="190"/>
      <c r="I26" s="190"/>
      <c r="J26" s="190"/>
    </row>
    <row r="27" spans="1:10" ht="14.45" x14ac:dyDescent="0.3">
      <c r="A27" s="191" t="s">
        <v>498</v>
      </c>
      <c r="B27" s="191" t="s">
        <v>399</v>
      </c>
      <c r="C27" s="191" t="s">
        <v>499</v>
      </c>
      <c r="D27" s="190"/>
      <c r="E27" s="190"/>
      <c r="F27" s="191" t="s">
        <v>500</v>
      </c>
      <c r="G27" s="191" t="s">
        <v>399</v>
      </c>
      <c r="H27" s="190"/>
      <c r="I27" s="190"/>
      <c r="J27" s="190"/>
    </row>
    <row r="28" spans="1:10" ht="14.45" x14ac:dyDescent="0.3">
      <c r="A28" s="190"/>
      <c r="B28" s="191" t="s">
        <v>206</v>
      </c>
      <c r="C28" s="191" t="s">
        <v>501</v>
      </c>
      <c r="D28" s="190"/>
      <c r="E28" s="190"/>
      <c r="F28" s="190"/>
      <c r="G28" s="191" t="s">
        <v>206</v>
      </c>
      <c r="H28" s="191" t="s">
        <v>230</v>
      </c>
      <c r="I28" s="190"/>
      <c r="J28" s="190"/>
    </row>
    <row r="29" spans="1:10" ht="14.45" x14ac:dyDescent="0.3">
      <c r="A29" s="190"/>
      <c r="B29" s="191" t="s">
        <v>207</v>
      </c>
      <c r="C29" s="191">
        <v>46</v>
      </c>
      <c r="D29" s="191">
        <v>60</v>
      </c>
      <c r="E29" s="194">
        <v>53</v>
      </c>
      <c r="F29" s="190"/>
      <c r="G29" s="191" t="s">
        <v>207</v>
      </c>
      <c r="H29" s="191" t="s">
        <v>224</v>
      </c>
      <c r="I29" s="190"/>
      <c r="J29" s="194">
        <v>30</v>
      </c>
    </row>
    <row r="30" spans="1:10" ht="14.45" x14ac:dyDescent="0.3">
      <c r="A30" s="190"/>
      <c r="B30" s="191" t="s">
        <v>208</v>
      </c>
      <c r="C30" s="191" t="s">
        <v>225</v>
      </c>
      <c r="D30" s="190"/>
      <c r="E30" s="195">
        <v>0.5</v>
      </c>
      <c r="F30" s="190"/>
      <c r="G30" s="191" t="s">
        <v>208</v>
      </c>
      <c r="H30" s="191" t="s">
        <v>225</v>
      </c>
      <c r="I30" s="190"/>
      <c r="J30" s="195">
        <v>0.5</v>
      </c>
    </row>
    <row r="31" spans="1:10" ht="14.45" x14ac:dyDescent="0.3">
      <c r="A31" s="190"/>
      <c r="B31" s="191" t="s">
        <v>429</v>
      </c>
      <c r="C31" s="190"/>
      <c r="D31" s="190"/>
      <c r="E31" s="190"/>
      <c r="F31" s="190"/>
      <c r="G31" s="191" t="s">
        <v>429</v>
      </c>
      <c r="H31" s="190"/>
      <c r="I31" s="190"/>
      <c r="J31" s="190"/>
    </row>
    <row r="32" spans="1:10" ht="14.45" x14ac:dyDescent="0.3">
      <c r="A32" s="190"/>
      <c r="B32" s="191" t="s">
        <v>209</v>
      </c>
      <c r="C32" s="190"/>
      <c r="D32" s="190"/>
      <c r="E32" s="190"/>
      <c r="F32" s="190"/>
      <c r="G32" s="191" t="s">
        <v>209</v>
      </c>
      <c r="H32" s="190"/>
      <c r="I32" s="190"/>
      <c r="J32" s="190"/>
    </row>
    <row r="33" spans="1:10" ht="14.45" x14ac:dyDescent="0.3">
      <c r="A33" s="190"/>
      <c r="B33" s="191" t="s">
        <v>430</v>
      </c>
      <c r="C33" s="190"/>
      <c r="D33" s="190"/>
      <c r="E33" s="190"/>
      <c r="F33" s="190"/>
      <c r="G33" s="191" t="s">
        <v>430</v>
      </c>
      <c r="H33" s="190"/>
      <c r="I33" s="190"/>
      <c r="J33" s="190"/>
    </row>
    <row r="34" spans="1:10" ht="14.45" x14ac:dyDescent="0.3">
      <c r="A34" s="190"/>
      <c r="B34" s="191" t="s">
        <v>431</v>
      </c>
      <c r="C34" s="190"/>
      <c r="D34" s="190"/>
      <c r="E34" s="190"/>
      <c r="F34" s="190"/>
      <c r="G34" s="191" t="s">
        <v>431</v>
      </c>
      <c r="H34" s="190"/>
      <c r="I34" s="190"/>
      <c r="J34" s="190"/>
    </row>
    <row r="35" spans="1:10" ht="14.45" x14ac:dyDescent="0.3">
      <c r="A35" s="190"/>
      <c r="B35" s="191" t="s">
        <v>432</v>
      </c>
      <c r="C35" s="190"/>
      <c r="D35" s="190"/>
      <c r="E35" s="190"/>
      <c r="F35" s="190"/>
      <c r="G35" s="191" t="s">
        <v>432</v>
      </c>
      <c r="H35" s="190"/>
      <c r="I35" s="190"/>
      <c r="J35" s="190"/>
    </row>
    <row r="36" spans="1:10" ht="14.45" x14ac:dyDescent="0.3">
      <c r="A36" s="190"/>
      <c r="B36" s="191" t="s">
        <v>211</v>
      </c>
      <c r="C36" s="190"/>
      <c r="D36" s="190"/>
      <c r="E36" s="190"/>
      <c r="F36" s="190"/>
      <c r="G36" s="191" t="s">
        <v>211</v>
      </c>
      <c r="H36" s="191" t="s">
        <v>502</v>
      </c>
      <c r="I36" s="190"/>
      <c r="J36" s="190"/>
    </row>
    <row r="37" spans="1:10" ht="14.45" x14ac:dyDescent="0.3">
      <c r="A37" s="191" t="s">
        <v>503</v>
      </c>
      <c r="B37" s="191" t="s">
        <v>399</v>
      </c>
      <c r="C37" s="191" t="s">
        <v>504</v>
      </c>
      <c r="D37" s="190"/>
      <c r="E37" s="190"/>
      <c r="F37" s="191" t="s">
        <v>505</v>
      </c>
      <c r="G37" s="191" t="s">
        <v>399</v>
      </c>
      <c r="H37" s="190"/>
      <c r="I37" s="190"/>
      <c r="J37" s="190"/>
    </row>
    <row r="38" spans="1:10" ht="14.45" x14ac:dyDescent="0.3">
      <c r="A38" s="190"/>
      <c r="B38" s="191" t="s">
        <v>206</v>
      </c>
      <c r="C38" s="191" t="s">
        <v>506</v>
      </c>
      <c r="D38" s="190"/>
      <c r="E38" s="190"/>
      <c r="F38" s="190"/>
      <c r="G38" s="191" t="s">
        <v>206</v>
      </c>
      <c r="H38" s="191" t="s">
        <v>340</v>
      </c>
      <c r="I38" s="190"/>
      <c r="J38" s="190"/>
    </row>
    <row r="39" spans="1:10" ht="14.45" x14ac:dyDescent="0.3">
      <c r="A39" s="190"/>
      <c r="B39" s="191" t="s">
        <v>207</v>
      </c>
      <c r="C39" s="191">
        <v>46</v>
      </c>
      <c r="D39" s="191">
        <v>60</v>
      </c>
      <c r="E39" s="194">
        <v>53</v>
      </c>
      <c r="F39" s="190"/>
      <c r="G39" s="191" t="s">
        <v>207</v>
      </c>
      <c r="H39" s="191">
        <v>22</v>
      </c>
      <c r="I39" s="191">
        <v>30</v>
      </c>
      <c r="J39" s="194">
        <v>26</v>
      </c>
    </row>
    <row r="40" spans="1:10" ht="14.45" x14ac:dyDescent="0.3">
      <c r="A40" s="190"/>
      <c r="B40" s="191" t="s">
        <v>208</v>
      </c>
      <c r="C40" s="191" t="s">
        <v>225</v>
      </c>
      <c r="D40" s="190"/>
      <c r="E40" s="195">
        <v>0.5</v>
      </c>
      <c r="F40" s="190"/>
      <c r="G40" s="191" t="s">
        <v>208</v>
      </c>
      <c r="H40" s="191" t="s">
        <v>221</v>
      </c>
      <c r="I40" s="190"/>
      <c r="J40" s="195">
        <v>0.25</v>
      </c>
    </row>
    <row r="41" spans="1:10" ht="14.45" x14ac:dyDescent="0.3">
      <c r="A41" s="190"/>
      <c r="B41" s="191" t="s">
        <v>429</v>
      </c>
      <c r="C41" s="190"/>
      <c r="D41" s="190"/>
      <c r="E41" s="190"/>
      <c r="F41" s="190"/>
      <c r="G41" s="191" t="s">
        <v>429</v>
      </c>
      <c r="H41" s="190"/>
      <c r="I41" s="190"/>
      <c r="J41" s="190"/>
    </row>
    <row r="42" spans="1:10" ht="14.45" x14ac:dyDescent="0.3">
      <c r="A42" s="190"/>
      <c r="B42" s="191" t="s">
        <v>209</v>
      </c>
      <c r="C42" s="190"/>
      <c r="D42" s="190"/>
      <c r="E42" s="190"/>
      <c r="F42" s="190"/>
      <c r="G42" s="191" t="s">
        <v>209</v>
      </c>
      <c r="H42" s="190"/>
      <c r="I42" s="190"/>
      <c r="J42" s="190"/>
    </row>
    <row r="43" spans="1:10" ht="14.45" x14ac:dyDescent="0.3">
      <c r="A43" s="190"/>
      <c r="B43" s="191" t="s">
        <v>430</v>
      </c>
      <c r="C43" s="190"/>
      <c r="D43" s="190"/>
      <c r="E43" s="190"/>
      <c r="F43" s="190"/>
      <c r="G43" s="191" t="s">
        <v>430</v>
      </c>
      <c r="H43" s="190"/>
      <c r="I43" s="190"/>
      <c r="J43" s="190"/>
    </row>
    <row r="44" spans="1:10" ht="14.45" x14ac:dyDescent="0.3">
      <c r="A44" s="190"/>
      <c r="B44" s="191" t="s">
        <v>431</v>
      </c>
      <c r="C44" s="190"/>
      <c r="D44" s="190"/>
      <c r="E44" s="190"/>
      <c r="F44" s="190"/>
      <c r="G44" s="191" t="s">
        <v>431</v>
      </c>
      <c r="H44" s="190"/>
      <c r="I44" s="190"/>
      <c r="J44" s="190"/>
    </row>
    <row r="45" spans="1:10" ht="14.45" x14ac:dyDescent="0.3">
      <c r="A45" s="190"/>
      <c r="B45" s="191" t="s">
        <v>432</v>
      </c>
      <c r="C45" s="190"/>
      <c r="D45" s="190"/>
      <c r="E45" s="190"/>
      <c r="F45" s="190"/>
      <c r="G45" s="191" t="s">
        <v>432</v>
      </c>
      <c r="H45" s="190"/>
      <c r="I45" s="190"/>
      <c r="J45" s="190"/>
    </row>
    <row r="46" spans="1:10" ht="14.45" x14ac:dyDescent="0.3">
      <c r="A46" s="190"/>
      <c r="B46" s="191" t="s">
        <v>211</v>
      </c>
      <c r="C46" s="190"/>
      <c r="D46" s="190"/>
      <c r="E46" s="190"/>
      <c r="F46" s="190"/>
      <c r="G46" s="191" t="s">
        <v>211</v>
      </c>
      <c r="H46" s="190"/>
      <c r="I46" s="190"/>
      <c r="J46" s="190"/>
    </row>
    <row r="47" spans="1:10" ht="14.45" x14ac:dyDescent="0.3">
      <c r="A47" s="191" t="s">
        <v>507</v>
      </c>
      <c r="B47" s="191" t="s">
        <v>399</v>
      </c>
      <c r="C47" s="191" t="s">
        <v>504</v>
      </c>
      <c r="D47" s="190"/>
      <c r="E47" s="190"/>
      <c r="F47" s="191" t="s">
        <v>508</v>
      </c>
      <c r="G47" s="191" t="s">
        <v>399</v>
      </c>
      <c r="H47" s="191" t="s">
        <v>509</v>
      </c>
      <c r="I47" s="190"/>
      <c r="J47" s="190"/>
    </row>
    <row r="48" spans="1:10" ht="14.45" x14ac:dyDescent="0.3">
      <c r="A48" s="190"/>
      <c r="B48" s="191" t="s">
        <v>206</v>
      </c>
      <c r="C48" s="191" t="s">
        <v>510</v>
      </c>
      <c r="D48" s="190"/>
      <c r="E48" s="190"/>
      <c r="F48" s="190"/>
      <c r="G48" s="191" t="s">
        <v>206</v>
      </c>
      <c r="H48" s="191" t="s">
        <v>511</v>
      </c>
      <c r="I48" s="190"/>
      <c r="J48" s="190"/>
    </row>
    <row r="49" spans="1:10" ht="14.45" x14ac:dyDescent="0.3">
      <c r="A49" s="190"/>
      <c r="B49" s="191" t="s">
        <v>207</v>
      </c>
      <c r="C49" s="191">
        <v>46</v>
      </c>
      <c r="D49" s="191">
        <v>60</v>
      </c>
      <c r="E49" s="194">
        <v>53</v>
      </c>
      <c r="F49" s="190"/>
      <c r="G49" s="191" t="s">
        <v>207</v>
      </c>
      <c r="H49" s="191">
        <v>41067</v>
      </c>
      <c r="I49" s="190"/>
      <c r="J49" s="194">
        <v>6.5</v>
      </c>
    </row>
    <row r="50" spans="1:10" ht="14.45" x14ac:dyDescent="0.3">
      <c r="A50" s="190"/>
      <c r="B50" s="191" t="s">
        <v>208</v>
      </c>
      <c r="C50" s="191" t="s">
        <v>225</v>
      </c>
      <c r="D50" s="190"/>
      <c r="E50" s="195">
        <v>0.5</v>
      </c>
      <c r="F50" s="190"/>
      <c r="G50" s="191" t="s">
        <v>208</v>
      </c>
      <c r="H50" s="191" t="s">
        <v>218</v>
      </c>
      <c r="I50" s="190"/>
      <c r="J50" s="195">
        <v>0.75</v>
      </c>
    </row>
    <row r="51" spans="1:10" ht="14.45" x14ac:dyDescent="0.3">
      <c r="A51" s="190"/>
      <c r="B51" s="191" t="s">
        <v>429</v>
      </c>
      <c r="C51" s="190"/>
      <c r="D51" s="190"/>
      <c r="E51" s="190"/>
      <c r="F51" s="190"/>
      <c r="G51" s="191" t="s">
        <v>429</v>
      </c>
      <c r="H51" s="191" t="s">
        <v>497</v>
      </c>
      <c r="I51" s="190"/>
      <c r="J51" s="190"/>
    </row>
    <row r="52" spans="1:10" ht="14.45" x14ac:dyDescent="0.3">
      <c r="A52" s="190"/>
      <c r="B52" s="191" t="s">
        <v>209</v>
      </c>
      <c r="C52" s="190"/>
      <c r="D52" s="190"/>
      <c r="E52" s="190"/>
      <c r="F52" s="190"/>
      <c r="G52" s="191" t="s">
        <v>209</v>
      </c>
      <c r="H52" s="190"/>
      <c r="I52" s="190"/>
      <c r="J52" s="190"/>
    </row>
    <row r="53" spans="1:10" ht="14.45" x14ac:dyDescent="0.3">
      <c r="A53" s="190"/>
      <c r="B53" s="191" t="s">
        <v>430</v>
      </c>
      <c r="C53" s="190"/>
      <c r="D53" s="190"/>
      <c r="E53" s="190"/>
      <c r="F53" s="190"/>
      <c r="G53" s="191" t="s">
        <v>430</v>
      </c>
      <c r="H53" s="190"/>
      <c r="I53" s="190"/>
      <c r="J53" s="190"/>
    </row>
    <row r="54" spans="1:10" ht="14.45" x14ac:dyDescent="0.3">
      <c r="A54" s="190"/>
      <c r="B54" s="191" t="s">
        <v>431</v>
      </c>
      <c r="C54" s="190"/>
      <c r="D54" s="190"/>
      <c r="E54" s="190"/>
      <c r="F54" s="190"/>
      <c r="G54" s="191" t="s">
        <v>431</v>
      </c>
      <c r="H54" s="190"/>
      <c r="I54" s="190"/>
      <c r="J54" s="190"/>
    </row>
    <row r="55" spans="1:10" ht="14.45" x14ac:dyDescent="0.3">
      <c r="A55" s="190"/>
      <c r="B55" s="191" t="s">
        <v>432</v>
      </c>
      <c r="C55" s="190"/>
      <c r="D55" s="190"/>
      <c r="E55" s="190"/>
      <c r="F55" s="190"/>
      <c r="G55" s="191" t="s">
        <v>432</v>
      </c>
      <c r="H55" s="190"/>
      <c r="I55" s="190"/>
      <c r="J55" s="190"/>
    </row>
    <row r="56" spans="1:10" ht="14.45" x14ac:dyDescent="0.3">
      <c r="A56" s="190"/>
      <c r="B56" s="191" t="s">
        <v>211</v>
      </c>
      <c r="C56" s="190"/>
      <c r="D56" s="190"/>
      <c r="E56" s="190"/>
      <c r="F56" s="190"/>
      <c r="G56" s="191" t="s">
        <v>211</v>
      </c>
      <c r="H56" s="190"/>
      <c r="I56" s="190"/>
      <c r="J56" s="190"/>
    </row>
    <row r="57" spans="1:10" ht="14.45" x14ac:dyDescent="0.3">
      <c r="A57" s="191" t="s">
        <v>512</v>
      </c>
      <c r="B57" s="191" t="s">
        <v>399</v>
      </c>
      <c r="C57" s="190"/>
      <c r="D57" s="190"/>
      <c r="E57" s="190"/>
      <c r="F57" s="191" t="s">
        <v>513</v>
      </c>
      <c r="G57" s="191" t="s">
        <v>399</v>
      </c>
      <c r="H57" s="190"/>
      <c r="I57" s="190"/>
      <c r="J57" s="190"/>
    </row>
    <row r="58" spans="1:10" ht="14.45" x14ac:dyDescent="0.3">
      <c r="A58" s="190"/>
      <c r="B58" s="191" t="s">
        <v>206</v>
      </c>
      <c r="C58" s="190"/>
      <c r="D58" s="190"/>
      <c r="E58" s="190"/>
      <c r="F58" s="190"/>
      <c r="G58" s="191" t="s">
        <v>206</v>
      </c>
      <c r="H58" s="191" t="s">
        <v>252</v>
      </c>
      <c r="I58" s="190"/>
      <c r="J58" s="190"/>
    </row>
    <row r="59" spans="1:10" ht="14.45" x14ac:dyDescent="0.3">
      <c r="A59" s="190"/>
      <c r="B59" s="191" t="s">
        <v>207</v>
      </c>
      <c r="C59" s="190"/>
      <c r="D59" s="190"/>
      <c r="E59" s="190"/>
      <c r="F59" s="190"/>
      <c r="G59" s="191" t="s">
        <v>207</v>
      </c>
      <c r="H59" s="191">
        <v>22</v>
      </c>
      <c r="I59" s="191">
        <v>30</v>
      </c>
      <c r="J59" s="194">
        <v>26</v>
      </c>
    </row>
    <row r="60" spans="1:10" ht="14.45" x14ac:dyDescent="0.3">
      <c r="A60" s="190"/>
      <c r="B60" s="191" t="s">
        <v>208</v>
      </c>
      <c r="C60" s="190"/>
      <c r="D60" s="190"/>
      <c r="E60" s="190"/>
      <c r="F60" s="190"/>
      <c r="G60" s="191" t="s">
        <v>208</v>
      </c>
      <c r="H60" s="191" t="s">
        <v>225</v>
      </c>
      <c r="I60" s="190"/>
      <c r="J60" s="195">
        <v>0.5</v>
      </c>
    </row>
    <row r="61" spans="1:10" ht="14.45" x14ac:dyDescent="0.3">
      <c r="A61" s="190"/>
      <c r="B61" s="191" t="s">
        <v>429</v>
      </c>
      <c r="C61" s="190"/>
      <c r="D61" s="190"/>
      <c r="E61" s="190"/>
      <c r="F61" s="190"/>
      <c r="G61" s="191" t="s">
        <v>429</v>
      </c>
      <c r="H61" s="190"/>
      <c r="I61" s="190"/>
      <c r="J61" s="190"/>
    </row>
    <row r="62" spans="1:10" ht="14.45" x14ac:dyDescent="0.3">
      <c r="A62" s="190"/>
      <c r="B62" s="191" t="s">
        <v>209</v>
      </c>
      <c r="C62" s="190"/>
      <c r="D62" s="190"/>
      <c r="E62" s="190"/>
      <c r="F62" s="190"/>
      <c r="G62" s="191" t="s">
        <v>209</v>
      </c>
      <c r="H62" s="190"/>
      <c r="I62" s="190"/>
      <c r="J62" s="190"/>
    </row>
    <row r="63" spans="1:10" ht="14.45" x14ac:dyDescent="0.3">
      <c r="A63" s="190"/>
      <c r="B63" s="191" t="s">
        <v>430</v>
      </c>
      <c r="C63" s="190"/>
      <c r="D63" s="190"/>
      <c r="E63" s="190"/>
      <c r="F63" s="190"/>
      <c r="G63" s="191" t="s">
        <v>430</v>
      </c>
      <c r="H63" s="190"/>
      <c r="I63" s="190"/>
      <c r="J63" s="190"/>
    </row>
    <row r="64" spans="1:10" ht="14.45" x14ac:dyDescent="0.3">
      <c r="A64" s="190"/>
      <c r="B64" s="191" t="s">
        <v>431</v>
      </c>
      <c r="C64" s="190"/>
      <c r="D64" s="190"/>
      <c r="E64" s="190"/>
      <c r="F64" s="190"/>
      <c r="G64" s="191" t="s">
        <v>431</v>
      </c>
      <c r="H64" s="190"/>
      <c r="I64" s="190"/>
      <c r="J64" s="190"/>
    </row>
    <row r="65" spans="1:8" ht="14.45" x14ac:dyDescent="0.3">
      <c r="A65" s="190"/>
      <c r="B65" s="191" t="s">
        <v>432</v>
      </c>
      <c r="C65" s="190"/>
      <c r="D65" s="190"/>
      <c r="E65" s="190"/>
      <c r="F65" s="190"/>
      <c r="G65" s="191" t="s">
        <v>432</v>
      </c>
      <c r="H65" s="190"/>
    </row>
    <row r="66" spans="1:8" ht="14.45" x14ac:dyDescent="0.3">
      <c r="A66" s="190"/>
      <c r="B66" s="191" t="s">
        <v>211</v>
      </c>
      <c r="C66" s="190"/>
      <c r="D66" s="190"/>
      <c r="E66" s="190"/>
      <c r="F66" s="190"/>
      <c r="G66" s="191" t="s">
        <v>211</v>
      </c>
      <c r="H66" s="191" t="s">
        <v>514</v>
      </c>
    </row>
    <row r="67" spans="1:8" ht="14.45" x14ac:dyDescent="0.3">
      <c r="A67" s="191" t="s">
        <v>515</v>
      </c>
      <c r="B67" s="191" t="s">
        <v>399</v>
      </c>
      <c r="C67" s="191" t="s">
        <v>504</v>
      </c>
      <c r="D67" s="190"/>
      <c r="E67" s="190"/>
      <c r="F67" s="191" t="s">
        <v>516</v>
      </c>
      <c r="G67" s="191" t="s">
        <v>399</v>
      </c>
      <c r="H67" s="190"/>
    </row>
    <row r="68" spans="1:8" ht="14.45" x14ac:dyDescent="0.3">
      <c r="A68" s="190"/>
      <c r="B68" s="191" t="s">
        <v>206</v>
      </c>
      <c r="C68" s="191" t="s">
        <v>517</v>
      </c>
      <c r="D68" s="190"/>
      <c r="E68" s="190"/>
      <c r="F68" s="190"/>
      <c r="G68" s="191" t="s">
        <v>206</v>
      </c>
      <c r="H68" s="190"/>
    </row>
    <row r="69" spans="1:8" ht="14.45" x14ac:dyDescent="0.3">
      <c r="A69" s="190"/>
      <c r="B69" s="191" t="s">
        <v>207</v>
      </c>
      <c r="C69" s="191">
        <v>46</v>
      </c>
      <c r="D69" s="191">
        <v>60</v>
      </c>
      <c r="E69" s="194">
        <v>53</v>
      </c>
      <c r="F69" s="190"/>
      <c r="G69" s="191" t="s">
        <v>207</v>
      </c>
      <c r="H69" s="190"/>
    </row>
    <row r="70" spans="1:8" ht="14.45" x14ac:dyDescent="0.3">
      <c r="A70" s="190"/>
      <c r="B70" s="191" t="s">
        <v>208</v>
      </c>
      <c r="C70" s="191" t="s">
        <v>225</v>
      </c>
      <c r="D70" s="190"/>
      <c r="E70" s="195">
        <v>0.5</v>
      </c>
      <c r="F70" s="190"/>
      <c r="G70" s="191" t="s">
        <v>208</v>
      </c>
      <c r="H70" s="190"/>
    </row>
    <row r="71" spans="1:8" ht="14.45" x14ac:dyDescent="0.3">
      <c r="A71" s="190"/>
      <c r="B71" s="191" t="s">
        <v>429</v>
      </c>
      <c r="C71" s="190"/>
      <c r="D71" s="190"/>
      <c r="E71" s="190"/>
      <c r="F71" s="190"/>
      <c r="G71" s="191" t="s">
        <v>429</v>
      </c>
      <c r="H71" s="190"/>
    </row>
    <row r="72" spans="1:8" ht="14.45" x14ac:dyDescent="0.3">
      <c r="A72" s="190"/>
      <c r="B72" s="191" t="s">
        <v>209</v>
      </c>
      <c r="C72" s="190"/>
      <c r="D72" s="190"/>
      <c r="E72" s="190"/>
      <c r="F72" s="190"/>
      <c r="G72" s="191" t="s">
        <v>209</v>
      </c>
      <c r="H72" s="190"/>
    </row>
    <row r="73" spans="1:8" ht="14.45" x14ac:dyDescent="0.3">
      <c r="A73" s="190"/>
      <c r="B73" s="191" t="s">
        <v>430</v>
      </c>
      <c r="C73" s="190"/>
      <c r="D73" s="190"/>
      <c r="E73" s="190"/>
      <c r="F73" s="190"/>
      <c r="G73" s="191" t="s">
        <v>430</v>
      </c>
      <c r="H73" s="190"/>
    </row>
    <row r="74" spans="1:8" x14ac:dyDescent="0.25">
      <c r="A74" s="190"/>
      <c r="B74" s="191" t="s">
        <v>431</v>
      </c>
      <c r="C74" s="190"/>
      <c r="D74" s="190"/>
      <c r="E74" s="190"/>
      <c r="F74" s="190"/>
      <c r="G74" s="191" t="s">
        <v>431</v>
      </c>
      <c r="H74" s="190"/>
    </row>
    <row r="75" spans="1:8" x14ac:dyDescent="0.25">
      <c r="A75" s="190"/>
      <c r="B75" s="191" t="s">
        <v>432</v>
      </c>
      <c r="C75" s="190"/>
      <c r="D75" s="190"/>
      <c r="E75" s="190"/>
      <c r="F75" s="190"/>
      <c r="G75" s="191" t="s">
        <v>432</v>
      </c>
      <c r="H75" s="190"/>
    </row>
    <row r="76" spans="1:8" x14ac:dyDescent="0.25">
      <c r="A76" s="190"/>
      <c r="B76" s="191" t="s">
        <v>211</v>
      </c>
      <c r="C76" s="191" t="s">
        <v>518</v>
      </c>
      <c r="D76" s="190"/>
      <c r="E76" s="190"/>
      <c r="F76" s="190"/>
      <c r="G76" s="191" t="s">
        <v>211</v>
      </c>
      <c r="H76" s="190"/>
    </row>
    <row r="77" spans="1:8" x14ac:dyDescent="0.25">
      <c r="A77" s="191" t="s">
        <v>519</v>
      </c>
      <c r="B77" s="191" t="s">
        <v>399</v>
      </c>
      <c r="C77" s="190"/>
      <c r="D77" s="190"/>
      <c r="E77" s="190"/>
      <c r="F77" s="191" t="s">
        <v>520</v>
      </c>
      <c r="G77" s="191" t="s">
        <v>399</v>
      </c>
      <c r="H77" s="190"/>
    </row>
    <row r="78" spans="1:8" x14ac:dyDescent="0.25">
      <c r="A78" s="190"/>
      <c r="B78" s="191" t="s">
        <v>206</v>
      </c>
      <c r="C78" s="190"/>
      <c r="D78" s="190"/>
      <c r="E78" s="190"/>
      <c r="F78" s="190"/>
      <c r="G78" s="191" t="s">
        <v>206</v>
      </c>
      <c r="H78" s="190"/>
    </row>
    <row r="79" spans="1:8" x14ac:dyDescent="0.25">
      <c r="A79" s="190"/>
      <c r="B79" s="191" t="s">
        <v>207</v>
      </c>
      <c r="C79" s="190"/>
      <c r="D79" s="190"/>
      <c r="E79" s="190"/>
      <c r="F79" s="190"/>
      <c r="G79" s="191" t="s">
        <v>207</v>
      </c>
      <c r="H79" s="190"/>
    </row>
    <row r="80" spans="1:8" x14ac:dyDescent="0.25">
      <c r="A80" s="190"/>
      <c r="B80" s="191" t="s">
        <v>208</v>
      </c>
      <c r="C80" s="190"/>
      <c r="D80" s="190"/>
      <c r="E80" s="190"/>
      <c r="F80" s="190"/>
      <c r="G80" s="191" t="s">
        <v>208</v>
      </c>
      <c r="H80" s="190"/>
    </row>
    <row r="81" spans="1:7" x14ac:dyDescent="0.25">
      <c r="A81" s="190"/>
      <c r="B81" s="191" t="s">
        <v>429</v>
      </c>
      <c r="C81" s="190"/>
      <c r="D81" s="190"/>
      <c r="E81" s="190"/>
      <c r="F81" s="190"/>
      <c r="G81" s="191" t="s">
        <v>429</v>
      </c>
    </row>
    <row r="82" spans="1:7" x14ac:dyDescent="0.25">
      <c r="A82" s="190"/>
      <c r="B82" s="191" t="s">
        <v>209</v>
      </c>
      <c r="C82" s="190"/>
      <c r="D82" s="190"/>
      <c r="E82" s="190"/>
      <c r="F82" s="190"/>
      <c r="G82" s="191" t="s">
        <v>209</v>
      </c>
    </row>
    <row r="83" spans="1:7" x14ac:dyDescent="0.25">
      <c r="A83" s="190"/>
      <c r="B83" s="191" t="s">
        <v>430</v>
      </c>
      <c r="C83" s="190"/>
      <c r="D83" s="190"/>
      <c r="E83" s="190"/>
      <c r="F83" s="190"/>
      <c r="G83" s="191" t="s">
        <v>430</v>
      </c>
    </row>
    <row r="84" spans="1:7" x14ac:dyDescent="0.25">
      <c r="A84" s="190"/>
      <c r="B84" s="191" t="s">
        <v>431</v>
      </c>
      <c r="C84" s="190"/>
      <c r="D84" s="190"/>
      <c r="E84" s="190"/>
      <c r="F84" s="190"/>
      <c r="G84" s="191" t="s">
        <v>431</v>
      </c>
    </row>
    <row r="85" spans="1:7" x14ac:dyDescent="0.25">
      <c r="A85" s="190"/>
      <c r="B85" s="191" t="s">
        <v>432</v>
      </c>
      <c r="C85" s="190"/>
      <c r="D85" s="190"/>
      <c r="E85" s="190"/>
      <c r="F85" s="190"/>
      <c r="G85" s="191" t="s">
        <v>432</v>
      </c>
    </row>
    <row r="86" spans="1:7" x14ac:dyDescent="0.25">
      <c r="A86" s="190"/>
      <c r="B86" s="191" t="s">
        <v>211</v>
      </c>
      <c r="C86" s="190"/>
      <c r="D86" s="190"/>
      <c r="E86" s="190"/>
      <c r="F86" s="190"/>
      <c r="G86" s="191" t="s">
        <v>211</v>
      </c>
    </row>
    <row r="87" spans="1:7" x14ac:dyDescent="0.25">
      <c r="A87" s="191" t="s">
        <v>521</v>
      </c>
      <c r="B87" s="191" t="s">
        <v>399</v>
      </c>
      <c r="C87" s="191" t="s">
        <v>499</v>
      </c>
      <c r="D87" s="190"/>
      <c r="E87" s="190"/>
      <c r="F87" s="191" t="s">
        <v>522</v>
      </c>
      <c r="G87" s="191" t="s">
        <v>399</v>
      </c>
    </row>
    <row r="88" spans="1:7" x14ac:dyDescent="0.25">
      <c r="A88" s="190"/>
      <c r="B88" s="191" t="s">
        <v>206</v>
      </c>
      <c r="C88" s="191" t="s">
        <v>523</v>
      </c>
      <c r="D88" s="190"/>
      <c r="E88" s="190"/>
      <c r="F88" s="190"/>
      <c r="G88" s="191" t="s">
        <v>206</v>
      </c>
    </row>
    <row r="89" spans="1:7" x14ac:dyDescent="0.25">
      <c r="A89" s="190"/>
      <c r="B89" s="191" t="s">
        <v>207</v>
      </c>
      <c r="C89" s="191">
        <v>41233</v>
      </c>
      <c r="D89" s="190"/>
      <c r="E89" s="194">
        <v>10.5</v>
      </c>
      <c r="F89" s="190"/>
      <c r="G89" s="191" t="s">
        <v>207</v>
      </c>
    </row>
    <row r="90" spans="1:7" x14ac:dyDescent="0.25">
      <c r="A90" s="190"/>
      <c r="B90" s="191" t="s">
        <v>208</v>
      </c>
      <c r="C90" s="191" t="s">
        <v>218</v>
      </c>
      <c r="D90" s="190"/>
      <c r="E90" s="195">
        <v>0.75</v>
      </c>
      <c r="F90" s="190"/>
      <c r="G90" s="191" t="s">
        <v>208</v>
      </c>
    </row>
    <row r="91" spans="1:7" x14ac:dyDescent="0.25">
      <c r="A91" s="190"/>
      <c r="B91" s="191" t="s">
        <v>429</v>
      </c>
      <c r="C91" s="190"/>
      <c r="D91" s="190"/>
      <c r="E91" s="190"/>
      <c r="F91" s="190"/>
      <c r="G91" s="191" t="s">
        <v>429</v>
      </c>
    </row>
    <row r="92" spans="1:7" x14ac:dyDescent="0.25">
      <c r="A92" s="190"/>
      <c r="B92" s="191" t="s">
        <v>209</v>
      </c>
      <c r="C92" s="191">
        <v>4</v>
      </c>
      <c r="D92" s="190"/>
      <c r="E92" s="190"/>
      <c r="F92" s="190"/>
      <c r="G92" s="191" t="s">
        <v>209</v>
      </c>
    </row>
    <row r="93" spans="1:7" x14ac:dyDescent="0.25">
      <c r="A93" s="190"/>
      <c r="B93" s="191" t="s">
        <v>430</v>
      </c>
      <c r="C93" s="190"/>
      <c r="D93" s="190"/>
      <c r="E93" s="190"/>
      <c r="F93" s="190"/>
      <c r="G93" s="191" t="s">
        <v>430</v>
      </c>
    </row>
    <row r="94" spans="1:7" x14ac:dyDescent="0.25">
      <c r="A94" s="190"/>
      <c r="B94" s="191" t="s">
        <v>431</v>
      </c>
      <c r="C94" s="190"/>
      <c r="D94" s="190"/>
      <c r="E94" s="190"/>
      <c r="F94" s="190"/>
      <c r="G94" s="191" t="s">
        <v>431</v>
      </c>
    </row>
    <row r="95" spans="1:7" x14ac:dyDescent="0.25">
      <c r="A95" s="190"/>
      <c r="B95" s="191" t="s">
        <v>432</v>
      </c>
      <c r="C95" s="190"/>
      <c r="D95" s="190"/>
      <c r="E95" s="190"/>
      <c r="F95" s="190"/>
      <c r="G95" s="191" t="s">
        <v>432</v>
      </c>
    </row>
    <row r="96" spans="1:7" x14ac:dyDescent="0.25">
      <c r="A96" s="190"/>
      <c r="B96" s="191" t="s">
        <v>211</v>
      </c>
      <c r="C96" s="190"/>
      <c r="D96" s="190"/>
      <c r="E96" s="190"/>
      <c r="F96" s="190"/>
      <c r="G96" s="191" t="s">
        <v>211</v>
      </c>
    </row>
    <row r="97" spans="1:7" x14ac:dyDescent="0.25">
      <c r="A97" s="191" t="s">
        <v>524</v>
      </c>
      <c r="B97" s="191" t="s">
        <v>399</v>
      </c>
      <c r="C97" s="190"/>
      <c r="D97" s="190"/>
      <c r="E97" s="190"/>
      <c r="F97" s="191" t="s">
        <v>525</v>
      </c>
      <c r="G97" s="191" t="s">
        <v>399</v>
      </c>
    </row>
    <row r="98" spans="1:7" x14ac:dyDescent="0.25">
      <c r="A98" s="190"/>
      <c r="B98" s="191" t="s">
        <v>206</v>
      </c>
      <c r="C98" s="190"/>
      <c r="D98" s="190"/>
      <c r="E98" s="190"/>
      <c r="F98" s="190"/>
      <c r="G98" s="191" t="s">
        <v>206</v>
      </c>
    </row>
    <row r="99" spans="1:7" x14ac:dyDescent="0.25">
      <c r="A99" s="190"/>
      <c r="B99" s="191" t="s">
        <v>207</v>
      </c>
      <c r="C99" s="190"/>
      <c r="D99" s="190"/>
      <c r="E99" s="190"/>
      <c r="F99" s="190"/>
      <c r="G99" s="191" t="s">
        <v>207</v>
      </c>
    </row>
    <row r="100" spans="1:7" x14ac:dyDescent="0.25">
      <c r="A100" s="190"/>
      <c r="B100" s="191" t="s">
        <v>208</v>
      </c>
      <c r="C100" s="190"/>
      <c r="D100" s="190"/>
      <c r="E100" s="190"/>
      <c r="F100" s="190"/>
      <c r="G100" s="191" t="s">
        <v>208</v>
      </c>
    </row>
    <row r="101" spans="1:7" x14ac:dyDescent="0.25">
      <c r="A101" s="190"/>
      <c r="B101" s="191" t="s">
        <v>429</v>
      </c>
      <c r="C101" s="190"/>
      <c r="D101" s="190"/>
      <c r="E101" s="190"/>
      <c r="F101" s="190"/>
      <c r="G101" s="191" t="s">
        <v>429</v>
      </c>
    </row>
    <row r="102" spans="1:7" x14ac:dyDescent="0.25">
      <c r="A102" s="190"/>
      <c r="B102" s="191" t="s">
        <v>209</v>
      </c>
      <c r="C102" s="190"/>
      <c r="D102" s="190"/>
      <c r="E102" s="190"/>
      <c r="F102" s="190"/>
      <c r="G102" s="191" t="s">
        <v>209</v>
      </c>
    </row>
    <row r="103" spans="1:7" x14ac:dyDescent="0.25">
      <c r="A103" s="190"/>
      <c r="B103" s="191" t="s">
        <v>430</v>
      </c>
      <c r="C103" s="190"/>
      <c r="D103" s="190"/>
      <c r="E103" s="190"/>
      <c r="F103" s="190"/>
      <c r="G103" s="191" t="s">
        <v>430</v>
      </c>
    </row>
    <row r="104" spans="1:7" x14ac:dyDescent="0.25">
      <c r="A104" s="190"/>
      <c r="B104" s="191" t="s">
        <v>431</v>
      </c>
      <c r="C104" s="190"/>
      <c r="D104" s="190"/>
      <c r="E104" s="190"/>
      <c r="F104" s="190"/>
      <c r="G104" s="191" t="s">
        <v>431</v>
      </c>
    </row>
    <row r="105" spans="1:7" x14ac:dyDescent="0.25">
      <c r="A105" s="190"/>
      <c r="B105" s="191" t="s">
        <v>432</v>
      </c>
      <c r="C105" s="190"/>
      <c r="D105" s="190"/>
      <c r="E105" s="190"/>
      <c r="F105" s="190"/>
      <c r="G105" s="191" t="s">
        <v>432</v>
      </c>
    </row>
    <row r="106" spans="1:7" x14ac:dyDescent="0.25">
      <c r="A106" s="190"/>
      <c r="B106" s="191" t="s">
        <v>211</v>
      </c>
      <c r="C106" s="190"/>
      <c r="D106" s="190"/>
      <c r="E106" s="190"/>
      <c r="F106" s="190"/>
      <c r="G106" s="191" t="s">
        <v>211</v>
      </c>
    </row>
    <row r="107" spans="1:7" x14ac:dyDescent="0.25">
      <c r="A107" s="191" t="s">
        <v>526</v>
      </c>
      <c r="B107" s="191" t="s">
        <v>399</v>
      </c>
      <c r="C107" s="190"/>
      <c r="D107" s="190"/>
      <c r="E107" s="190"/>
      <c r="F107" s="191" t="s">
        <v>527</v>
      </c>
      <c r="G107" s="191" t="s">
        <v>399</v>
      </c>
    </row>
    <row r="108" spans="1:7" x14ac:dyDescent="0.25">
      <c r="A108" s="190"/>
      <c r="B108" s="191" t="s">
        <v>206</v>
      </c>
      <c r="C108" s="190"/>
      <c r="D108" s="190"/>
      <c r="E108" s="190"/>
      <c r="F108" s="190"/>
      <c r="G108" s="191" t="s">
        <v>206</v>
      </c>
    </row>
    <row r="109" spans="1:7" x14ac:dyDescent="0.25">
      <c r="A109" s="190"/>
      <c r="B109" s="191" t="s">
        <v>207</v>
      </c>
      <c r="C109" s="190"/>
      <c r="D109" s="190"/>
      <c r="E109" s="190"/>
      <c r="F109" s="190"/>
      <c r="G109" s="191" t="s">
        <v>207</v>
      </c>
    </row>
    <row r="110" spans="1:7" x14ac:dyDescent="0.25">
      <c r="A110" s="190"/>
      <c r="B110" s="191" t="s">
        <v>208</v>
      </c>
      <c r="C110" s="190"/>
      <c r="D110" s="190"/>
      <c r="E110" s="190"/>
      <c r="F110" s="190"/>
      <c r="G110" s="191" t="s">
        <v>208</v>
      </c>
    </row>
    <row r="111" spans="1:7" x14ac:dyDescent="0.25">
      <c r="A111" s="190"/>
      <c r="B111" s="191" t="s">
        <v>429</v>
      </c>
      <c r="C111" s="190"/>
      <c r="D111" s="190"/>
      <c r="E111" s="190"/>
      <c r="F111" s="190"/>
      <c r="G111" s="191" t="s">
        <v>429</v>
      </c>
    </row>
    <row r="112" spans="1:7" x14ac:dyDescent="0.25">
      <c r="A112" s="190"/>
      <c r="B112" s="191" t="s">
        <v>209</v>
      </c>
      <c r="C112" s="190"/>
      <c r="D112" s="190"/>
      <c r="E112" s="190"/>
      <c r="F112" s="190"/>
      <c r="G112" s="191" t="s">
        <v>209</v>
      </c>
    </row>
    <row r="113" spans="1:7" x14ac:dyDescent="0.25">
      <c r="A113" s="190"/>
      <c r="B113" s="191" t="s">
        <v>430</v>
      </c>
      <c r="C113" s="190"/>
      <c r="D113" s="190"/>
      <c r="E113" s="190"/>
      <c r="F113" s="190"/>
      <c r="G113" s="191" t="s">
        <v>430</v>
      </c>
    </row>
    <row r="114" spans="1:7" x14ac:dyDescent="0.25">
      <c r="A114" s="190"/>
      <c r="B114" s="191" t="s">
        <v>431</v>
      </c>
      <c r="C114" s="190"/>
      <c r="D114" s="190"/>
      <c r="E114" s="190"/>
      <c r="F114" s="190"/>
      <c r="G114" s="191" t="s">
        <v>431</v>
      </c>
    </row>
    <row r="115" spans="1:7" x14ac:dyDescent="0.25">
      <c r="A115" s="190"/>
      <c r="B115" s="191" t="s">
        <v>432</v>
      </c>
      <c r="C115" s="190"/>
      <c r="D115" s="190"/>
      <c r="E115" s="190"/>
      <c r="F115" s="190"/>
      <c r="G115" s="191" t="s">
        <v>432</v>
      </c>
    </row>
    <row r="116" spans="1:7" x14ac:dyDescent="0.25">
      <c r="A116" s="190"/>
      <c r="B116" s="191" t="s">
        <v>211</v>
      </c>
      <c r="C116" s="190"/>
      <c r="D116" s="190"/>
      <c r="E116" s="190"/>
      <c r="F116" s="190"/>
      <c r="G116" s="191" t="s">
        <v>211</v>
      </c>
    </row>
    <row r="117" spans="1:7" x14ac:dyDescent="0.25">
      <c r="A117" s="191" t="s">
        <v>528</v>
      </c>
      <c r="B117" s="191" t="s">
        <v>399</v>
      </c>
      <c r="C117" s="191" t="s">
        <v>529</v>
      </c>
      <c r="D117" s="190"/>
      <c r="E117" s="190"/>
      <c r="F117" s="191" t="s">
        <v>530</v>
      </c>
      <c r="G117" s="191" t="s">
        <v>399</v>
      </c>
    </row>
    <row r="118" spans="1:7" x14ac:dyDescent="0.25">
      <c r="A118" s="190"/>
      <c r="B118" s="191" t="s">
        <v>206</v>
      </c>
      <c r="C118" s="190"/>
      <c r="D118" s="190"/>
      <c r="E118" s="190"/>
      <c r="F118" s="190"/>
      <c r="G118" s="191" t="s">
        <v>206</v>
      </c>
    </row>
    <row r="119" spans="1:7" x14ac:dyDescent="0.25">
      <c r="A119" s="190"/>
      <c r="B119" s="191" t="s">
        <v>207</v>
      </c>
      <c r="C119" s="190"/>
      <c r="D119" s="190"/>
      <c r="E119" s="190"/>
      <c r="F119" s="190"/>
      <c r="G119" s="191" t="s">
        <v>207</v>
      </c>
    </row>
    <row r="120" spans="1:7" x14ac:dyDescent="0.25">
      <c r="A120" s="190"/>
      <c r="B120" s="191" t="s">
        <v>208</v>
      </c>
      <c r="C120" s="190"/>
      <c r="D120" s="190"/>
      <c r="E120" s="190"/>
      <c r="F120" s="190"/>
      <c r="G120" s="191" t="s">
        <v>208</v>
      </c>
    </row>
    <row r="121" spans="1:7" x14ac:dyDescent="0.25">
      <c r="A121" s="190"/>
      <c r="B121" s="191" t="s">
        <v>429</v>
      </c>
      <c r="C121" s="190"/>
      <c r="D121" s="190"/>
      <c r="E121" s="190"/>
      <c r="F121" s="190"/>
      <c r="G121" s="191" t="s">
        <v>429</v>
      </c>
    </row>
    <row r="122" spans="1:7" x14ac:dyDescent="0.25">
      <c r="A122" s="190"/>
      <c r="B122" s="191" t="s">
        <v>209</v>
      </c>
      <c r="C122" s="190"/>
      <c r="D122" s="190"/>
      <c r="E122" s="190"/>
      <c r="F122" s="190"/>
      <c r="G122" s="191" t="s">
        <v>209</v>
      </c>
    </row>
    <row r="123" spans="1:7" x14ac:dyDescent="0.25">
      <c r="A123" s="190"/>
      <c r="B123" s="191" t="s">
        <v>430</v>
      </c>
      <c r="C123" s="190"/>
      <c r="D123" s="190"/>
      <c r="E123" s="190"/>
      <c r="F123" s="190"/>
      <c r="G123" s="191" t="s">
        <v>430</v>
      </c>
    </row>
    <row r="124" spans="1:7" x14ac:dyDescent="0.25">
      <c r="A124" s="190"/>
      <c r="B124" s="191" t="s">
        <v>431</v>
      </c>
      <c r="C124" s="190"/>
      <c r="D124" s="190"/>
      <c r="E124" s="190"/>
      <c r="F124" s="190"/>
      <c r="G124" s="191" t="s">
        <v>431</v>
      </c>
    </row>
    <row r="125" spans="1:7" x14ac:dyDescent="0.25">
      <c r="A125" s="190"/>
      <c r="B125" s="191" t="s">
        <v>432</v>
      </c>
      <c r="C125" s="190"/>
      <c r="D125" s="190"/>
      <c r="E125" s="190"/>
      <c r="F125" s="190"/>
      <c r="G125" s="191" t="s">
        <v>432</v>
      </c>
    </row>
    <row r="126" spans="1:7" x14ac:dyDescent="0.25">
      <c r="A126" s="190"/>
      <c r="B126" s="191" t="s">
        <v>211</v>
      </c>
      <c r="C126" s="191" t="s">
        <v>531</v>
      </c>
      <c r="D126" s="190"/>
      <c r="E126" s="190"/>
      <c r="F126" s="190"/>
      <c r="G126" s="191" t="s">
        <v>211</v>
      </c>
    </row>
    <row r="127" spans="1:7" x14ac:dyDescent="0.25">
      <c r="A127" s="191" t="s">
        <v>532</v>
      </c>
      <c r="B127" s="191" t="s">
        <v>399</v>
      </c>
      <c r="C127" s="190"/>
      <c r="D127" s="190"/>
      <c r="E127" s="190"/>
      <c r="F127" s="191" t="s">
        <v>533</v>
      </c>
      <c r="G127" s="191" t="s">
        <v>399</v>
      </c>
    </row>
    <row r="128" spans="1:7" x14ac:dyDescent="0.25">
      <c r="A128" s="190"/>
      <c r="B128" s="191" t="s">
        <v>206</v>
      </c>
      <c r="C128" s="190"/>
      <c r="D128" s="190"/>
      <c r="E128" s="190"/>
      <c r="F128" s="190"/>
      <c r="G128" s="191" t="s">
        <v>206</v>
      </c>
    </row>
    <row r="129" spans="1:7" x14ac:dyDescent="0.25">
      <c r="A129" s="190"/>
      <c r="B129" s="191" t="s">
        <v>207</v>
      </c>
      <c r="C129" s="190"/>
      <c r="D129" s="190"/>
      <c r="E129" s="190"/>
      <c r="F129" s="190"/>
      <c r="G129" s="191" t="s">
        <v>207</v>
      </c>
    </row>
    <row r="130" spans="1:7" x14ac:dyDescent="0.25">
      <c r="A130" s="190"/>
      <c r="B130" s="191" t="s">
        <v>208</v>
      </c>
      <c r="C130" s="190"/>
      <c r="D130" s="190"/>
      <c r="E130" s="190">
        <v>0.25</v>
      </c>
      <c r="F130" s="190"/>
      <c r="G130" s="191" t="s">
        <v>208</v>
      </c>
    </row>
    <row r="131" spans="1:7" x14ac:dyDescent="0.25">
      <c r="A131" s="190"/>
      <c r="B131" s="191" t="s">
        <v>429</v>
      </c>
      <c r="C131" s="190"/>
      <c r="D131" s="190"/>
      <c r="E131" s="190"/>
      <c r="F131" s="190"/>
      <c r="G131" s="191" t="s">
        <v>429</v>
      </c>
    </row>
    <row r="132" spans="1:7" x14ac:dyDescent="0.25">
      <c r="A132" s="190"/>
      <c r="B132" s="191" t="s">
        <v>209</v>
      </c>
      <c r="C132" s="190"/>
      <c r="D132" s="190"/>
      <c r="E132" s="190"/>
      <c r="F132" s="190"/>
      <c r="G132" s="191" t="s">
        <v>209</v>
      </c>
    </row>
    <row r="133" spans="1:7" x14ac:dyDescent="0.25">
      <c r="A133" s="190"/>
      <c r="B133" s="191" t="s">
        <v>430</v>
      </c>
      <c r="C133" s="190"/>
      <c r="D133" s="190"/>
      <c r="E133" s="190"/>
      <c r="F133" s="190"/>
      <c r="G133" s="191" t="s">
        <v>430</v>
      </c>
    </row>
    <row r="134" spans="1:7" x14ac:dyDescent="0.25">
      <c r="A134" s="190"/>
      <c r="B134" s="191" t="s">
        <v>431</v>
      </c>
      <c r="C134" s="190"/>
      <c r="D134" s="190"/>
      <c r="E134" s="190"/>
      <c r="F134" s="190"/>
      <c r="G134" s="191" t="s">
        <v>431</v>
      </c>
    </row>
    <row r="135" spans="1:7" x14ac:dyDescent="0.25">
      <c r="A135" s="190"/>
      <c r="B135" s="191" t="s">
        <v>432</v>
      </c>
      <c r="C135" s="190"/>
      <c r="D135" s="190"/>
      <c r="E135" s="190"/>
      <c r="F135" s="190"/>
      <c r="G135" s="191" t="s">
        <v>432</v>
      </c>
    </row>
    <row r="136" spans="1:7" x14ac:dyDescent="0.25">
      <c r="A136" s="190"/>
      <c r="B136" s="191" t="s">
        <v>211</v>
      </c>
      <c r="C136" s="190"/>
      <c r="D136" s="190"/>
      <c r="E136" s="190"/>
      <c r="F136" s="190"/>
      <c r="G136" s="191" t="s">
        <v>211</v>
      </c>
    </row>
    <row r="137" spans="1:7" x14ac:dyDescent="0.25">
      <c r="A137" s="191" t="s">
        <v>534</v>
      </c>
      <c r="B137" s="191" t="s">
        <v>399</v>
      </c>
      <c r="C137" s="190"/>
      <c r="D137" s="190"/>
      <c r="E137" s="190"/>
      <c r="F137" s="191" t="s">
        <v>535</v>
      </c>
      <c r="G137" s="191" t="s">
        <v>399</v>
      </c>
    </row>
    <row r="138" spans="1:7" x14ac:dyDescent="0.25">
      <c r="A138" s="190"/>
      <c r="B138" s="191" t="s">
        <v>206</v>
      </c>
      <c r="C138" s="190"/>
      <c r="D138" s="190"/>
      <c r="E138" s="190"/>
      <c r="F138" s="190"/>
      <c r="G138" s="191" t="s">
        <v>206</v>
      </c>
    </row>
    <row r="139" spans="1:7" x14ac:dyDescent="0.25">
      <c r="A139" s="190"/>
      <c r="B139" s="191" t="s">
        <v>207</v>
      </c>
      <c r="C139" s="190"/>
      <c r="D139" s="190"/>
      <c r="E139" s="190"/>
      <c r="F139" s="190"/>
      <c r="G139" s="191" t="s">
        <v>207</v>
      </c>
    </row>
    <row r="140" spans="1:7" x14ac:dyDescent="0.25">
      <c r="A140" s="190"/>
      <c r="B140" s="191" t="s">
        <v>208</v>
      </c>
      <c r="C140" s="190"/>
      <c r="D140" s="190"/>
      <c r="E140" s="190"/>
      <c r="F140" s="190"/>
      <c r="G140" s="191" t="s">
        <v>208</v>
      </c>
    </row>
    <row r="141" spans="1:7" x14ac:dyDescent="0.25">
      <c r="A141" s="190"/>
      <c r="B141" s="191" t="s">
        <v>429</v>
      </c>
      <c r="C141" s="190"/>
      <c r="D141" s="190"/>
      <c r="E141" s="190"/>
      <c r="F141" s="190"/>
      <c r="G141" s="191" t="s">
        <v>429</v>
      </c>
    </row>
    <row r="142" spans="1:7" x14ac:dyDescent="0.25">
      <c r="A142" s="190"/>
      <c r="B142" s="191" t="s">
        <v>209</v>
      </c>
      <c r="C142" s="190"/>
      <c r="D142" s="190"/>
      <c r="E142" s="190"/>
      <c r="F142" s="190"/>
      <c r="G142" s="191" t="s">
        <v>209</v>
      </c>
    </row>
    <row r="143" spans="1:7" x14ac:dyDescent="0.25">
      <c r="A143" s="190"/>
      <c r="B143" s="191" t="s">
        <v>430</v>
      </c>
      <c r="C143" s="190"/>
      <c r="D143" s="190"/>
      <c r="E143" s="190"/>
      <c r="F143" s="190"/>
      <c r="G143" s="191" t="s">
        <v>430</v>
      </c>
    </row>
    <row r="144" spans="1:7" x14ac:dyDescent="0.25">
      <c r="A144" s="190"/>
      <c r="B144" s="191" t="s">
        <v>431</v>
      </c>
      <c r="C144" s="190"/>
      <c r="D144" s="190"/>
      <c r="E144" s="190"/>
      <c r="F144" s="190"/>
      <c r="G144" s="191" t="s">
        <v>431</v>
      </c>
    </row>
    <row r="145" spans="1:7" x14ac:dyDescent="0.25">
      <c r="A145" s="190"/>
      <c r="B145" s="191" t="s">
        <v>432</v>
      </c>
      <c r="C145" s="190"/>
      <c r="D145" s="190"/>
      <c r="E145" s="190"/>
      <c r="F145" s="190"/>
      <c r="G145" s="191" t="s">
        <v>432</v>
      </c>
    </row>
    <row r="146" spans="1:7" x14ac:dyDescent="0.25">
      <c r="A146" s="190"/>
      <c r="B146" s="191" t="s">
        <v>211</v>
      </c>
      <c r="C146" s="190"/>
      <c r="D146" s="190"/>
      <c r="E146" s="190"/>
      <c r="F146" s="190"/>
      <c r="G146" s="191" t="s">
        <v>211</v>
      </c>
    </row>
    <row r="147" spans="1:7" x14ac:dyDescent="0.25">
      <c r="A147" s="191" t="s">
        <v>536</v>
      </c>
      <c r="B147" s="191" t="s">
        <v>399</v>
      </c>
      <c r="C147" s="190"/>
      <c r="D147" s="190"/>
      <c r="E147" s="190"/>
      <c r="F147" s="191" t="s">
        <v>537</v>
      </c>
      <c r="G147" s="191" t="s">
        <v>399</v>
      </c>
    </row>
    <row r="148" spans="1:7" x14ac:dyDescent="0.25">
      <c r="A148" s="190"/>
      <c r="B148" s="191" t="s">
        <v>206</v>
      </c>
      <c r="C148" s="190"/>
      <c r="D148" s="190"/>
      <c r="E148" s="190"/>
      <c r="F148" s="190"/>
      <c r="G148" s="191" t="s">
        <v>206</v>
      </c>
    </row>
    <row r="149" spans="1:7" x14ac:dyDescent="0.25">
      <c r="A149" s="190"/>
      <c r="B149" s="191" t="s">
        <v>207</v>
      </c>
      <c r="C149" s="190"/>
      <c r="D149" s="190"/>
      <c r="E149" s="190"/>
      <c r="F149" s="190"/>
      <c r="G149" s="191" t="s">
        <v>207</v>
      </c>
    </row>
    <row r="150" spans="1:7" x14ac:dyDescent="0.25">
      <c r="A150" s="190"/>
      <c r="B150" s="191" t="s">
        <v>208</v>
      </c>
      <c r="C150" s="190"/>
      <c r="D150" s="190"/>
      <c r="E150" s="190"/>
      <c r="F150" s="190"/>
      <c r="G150" s="191" t="s">
        <v>208</v>
      </c>
    </row>
    <row r="151" spans="1:7" x14ac:dyDescent="0.25">
      <c r="A151" s="190"/>
      <c r="B151" s="191" t="s">
        <v>429</v>
      </c>
      <c r="C151" s="190"/>
      <c r="D151" s="190"/>
      <c r="E151" s="190"/>
      <c r="F151" s="190"/>
      <c r="G151" s="191" t="s">
        <v>429</v>
      </c>
    </row>
    <row r="152" spans="1:7" x14ac:dyDescent="0.25">
      <c r="A152" s="190"/>
      <c r="B152" s="191" t="s">
        <v>209</v>
      </c>
      <c r="C152" s="190"/>
      <c r="D152" s="190"/>
      <c r="E152" s="190"/>
      <c r="F152" s="190"/>
      <c r="G152" s="191" t="s">
        <v>209</v>
      </c>
    </row>
    <row r="153" spans="1:7" x14ac:dyDescent="0.25">
      <c r="A153" s="190"/>
      <c r="B153" s="191" t="s">
        <v>430</v>
      </c>
      <c r="C153" s="190"/>
      <c r="D153" s="190"/>
      <c r="E153" s="190"/>
      <c r="F153" s="190"/>
      <c r="G153" s="191" t="s">
        <v>430</v>
      </c>
    </row>
    <row r="154" spans="1:7" x14ac:dyDescent="0.25">
      <c r="A154" s="190"/>
      <c r="B154" s="191" t="s">
        <v>431</v>
      </c>
      <c r="C154" s="190"/>
      <c r="D154" s="190"/>
      <c r="E154" s="190"/>
      <c r="F154" s="190"/>
      <c r="G154" s="191" t="s">
        <v>431</v>
      </c>
    </row>
    <row r="155" spans="1:7" x14ac:dyDescent="0.25">
      <c r="A155" s="190"/>
      <c r="B155" s="191" t="s">
        <v>432</v>
      </c>
      <c r="C155" s="190"/>
      <c r="D155" s="190"/>
      <c r="E155" s="190"/>
      <c r="F155" s="190"/>
      <c r="G155" s="191" t="s">
        <v>432</v>
      </c>
    </row>
    <row r="156" spans="1:7" x14ac:dyDescent="0.25">
      <c r="A156" s="190"/>
      <c r="B156" s="191" t="s">
        <v>211</v>
      </c>
      <c r="C156" s="190"/>
      <c r="D156" s="190"/>
      <c r="E156" s="190"/>
      <c r="F156" s="190"/>
      <c r="G156" s="191" t="s">
        <v>211</v>
      </c>
    </row>
    <row r="157" spans="1:7" x14ac:dyDescent="0.25">
      <c r="A157" s="191" t="s">
        <v>538</v>
      </c>
      <c r="B157" s="191" t="s">
        <v>399</v>
      </c>
      <c r="C157" s="191" t="s">
        <v>504</v>
      </c>
      <c r="D157" s="190"/>
      <c r="E157" s="190"/>
      <c r="F157" s="191" t="s">
        <v>539</v>
      </c>
      <c r="G157" s="191" t="s">
        <v>399</v>
      </c>
    </row>
    <row r="158" spans="1:7" x14ac:dyDescent="0.25">
      <c r="A158" s="190"/>
      <c r="B158" s="191" t="s">
        <v>206</v>
      </c>
      <c r="C158" s="191" t="s">
        <v>540</v>
      </c>
      <c r="D158" s="190"/>
      <c r="E158" s="190"/>
      <c r="F158" s="190"/>
      <c r="G158" s="191" t="s">
        <v>206</v>
      </c>
    </row>
    <row r="159" spans="1:7" x14ac:dyDescent="0.25">
      <c r="A159" s="190"/>
      <c r="B159" s="191" t="s">
        <v>207</v>
      </c>
      <c r="C159" s="191">
        <v>46</v>
      </c>
      <c r="D159" s="191">
        <v>60</v>
      </c>
      <c r="E159" s="194">
        <v>53</v>
      </c>
      <c r="F159" s="190"/>
      <c r="G159" s="191" t="s">
        <v>207</v>
      </c>
    </row>
    <row r="160" spans="1:7" x14ac:dyDescent="0.25">
      <c r="A160" s="190"/>
      <c r="B160" s="191" t="s">
        <v>208</v>
      </c>
      <c r="C160" s="191" t="s">
        <v>225</v>
      </c>
      <c r="D160" s="190"/>
      <c r="E160" s="195">
        <v>0.5</v>
      </c>
      <c r="F160" s="190"/>
      <c r="G160" s="191" t="s">
        <v>208</v>
      </c>
    </row>
    <row r="161" spans="1:7" x14ac:dyDescent="0.25">
      <c r="A161" s="190"/>
      <c r="B161" s="191" t="s">
        <v>429</v>
      </c>
      <c r="C161" s="190"/>
      <c r="D161" s="190"/>
      <c r="E161" s="190"/>
      <c r="F161" s="190"/>
      <c r="G161" s="191" t="s">
        <v>429</v>
      </c>
    </row>
    <row r="162" spans="1:7" x14ac:dyDescent="0.25">
      <c r="A162" s="190"/>
      <c r="B162" s="191" t="s">
        <v>209</v>
      </c>
      <c r="C162" s="190"/>
      <c r="D162" s="190"/>
      <c r="E162" s="190"/>
      <c r="F162" s="190"/>
      <c r="G162" s="191" t="s">
        <v>209</v>
      </c>
    </row>
    <row r="163" spans="1:7" x14ac:dyDescent="0.25">
      <c r="A163" s="190"/>
      <c r="B163" s="191" t="s">
        <v>430</v>
      </c>
      <c r="C163" s="190"/>
      <c r="D163" s="190"/>
      <c r="E163" s="190"/>
      <c r="F163" s="190"/>
      <c r="G163" s="191" t="s">
        <v>430</v>
      </c>
    </row>
    <row r="164" spans="1:7" x14ac:dyDescent="0.25">
      <c r="A164" s="190"/>
      <c r="B164" s="191" t="s">
        <v>431</v>
      </c>
      <c r="C164" s="190"/>
      <c r="D164" s="190"/>
      <c r="E164" s="190"/>
      <c r="F164" s="190"/>
      <c r="G164" s="191" t="s">
        <v>431</v>
      </c>
    </row>
    <row r="165" spans="1:7" x14ac:dyDescent="0.25">
      <c r="A165" s="190"/>
      <c r="B165" s="191" t="s">
        <v>432</v>
      </c>
      <c r="C165" s="190"/>
      <c r="D165" s="190"/>
      <c r="E165" s="190"/>
      <c r="F165" s="190"/>
      <c r="G165" s="191" t="s">
        <v>432</v>
      </c>
    </row>
    <row r="166" spans="1:7" x14ac:dyDescent="0.25">
      <c r="A166" s="190"/>
      <c r="B166" s="191" t="s">
        <v>211</v>
      </c>
      <c r="C166" s="190"/>
      <c r="D166" s="190"/>
      <c r="E166" s="190"/>
      <c r="F166" s="190"/>
      <c r="G166" s="191" t="s">
        <v>211</v>
      </c>
    </row>
    <row r="167" spans="1:7" x14ac:dyDescent="0.25">
      <c r="A167" s="191" t="s">
        <v>541</v>
      </c>
      <c r="B167" s="191" t="s">
        <v>399</v>
      </c>
      <c r="C167" s="190"/>
      <c r="D167" s="190"/>
      <c r="E167" s="190"/>
      <c r="F167" s="191" t="s">
        <v>542</v>
      </c>
      <c r="G167" s="191" t="s">
        <v>399</v>
      </c>
    </row>
    <row r="168" spans="1:7" x14ac:dyDescent="0.25">
      <c r="A168" s="190"/>
      <c r="B168" s="191" t="s">
        <v>206</v>
      </c>
      <c r="C168" s="190"/>
      <c r="D168" s="190"/>
      <c r="E168" s="190"/>
      <c r="F168" s="190"/>
      <c r="G168" s="191" t="s">
        <v>206</v>
      </c>
    </row>
    <row r="169" spans="1:7" x14ac:dyDescent="0.25">
      <c r="A169" s="190"/>
      <c r="B169" s="191" t="s">
        <v>207</v>
      </c>
      <c r="C169" s="190"/>
      <c r="D169" s="190"/>
      <c r="E169" s="190"/>
      <c r="F169" s="190"/>
      <c r="G169" s="191" t="s">
        <v>207</v>
      </c>
    </row>
    <row r="170" spans="1:7" x14ac:dyDescent="0.25">
      <c r="A170" s="190"/>
      <c r="B170" s="191" t="s">
        <v>208</v>
      </c>
      <c r="C170" s="190"/>
      <c r="D170" s="190"/>
      <c r="E170" s="190"/>
      <c r="F170" s="190"/>
      <c r="G170" s="191" t="s">
        <v>208</v>
      </c>
    </row>
    <row r="171" spans="1:7" x14ac:dyDescent="0.25">
      <c r="A171" s="190"/>
      <c r="B171" s="191" t="s">
        <v>429</v>
      </c>
      <c r="C171" s="190"/>
      <c r="D171" s="190"/>
      <c r="E171" s="190"/>
      <c r="F171" s="190"/>
      <c r="G171" s="191" t="s">
        <v>429</v>
      </c>
    </row>
    <row r="172" spans="1:7" x14ac:dyDescent="0.25">
      <c r="A172" s="190"/>
      <c r="B172" s="191" t="s">
        <v>209</v>
      </c>
      <c r="C172" s="190"/>
      <c r="D172" s="190"/>
      <c r="E172" s="190"/>
      <c r="F172" s="190"/>
      <c r="G172" s="191" t="s">
        <v>209</v>
      </c>
    </row>
    <row r="173" spans="1:7" x14ac:dyDescent="0.25">
      <c r="A173" s="190"/>
      <c r="B173" s="191" t="s">
        <v>430</v>
      </c>
      <c r="C173" s="190"/>
      <c r="D173" s="190"/>
      <c r="E173" s="190"/>
      <c r="F173" s="190"/>
      <c r="G173" s="191" t="s">
        <v>430</v>
      </c>
    </row>
    <row r="174" spans="1:7" x14ac:dyDescent="0.25">
      <c r="A174" s="190"/>
      <c r="B174" s="191" t="s">
        <v>431</v>
      </c>
      <c r="C174" s="190"/>
      <c r="D174" s="190"/>
      <c r="E174" s="190"/>
      <c r="F174" s="190"/>
      <c r="G174" s="191" t="s">
        <v>431</v>
      </c>
    </row>
    <row r="175" spans="1:7" x14ac:dyDescent="0.25">
      <c r="A175" s="190"/>
      <c r="B175" s="191" t="s">
        <v>432</v>
      </c>
      <c r="C175" s="190"/>
      <c r="D175" s="190"/>
      <c r="E175" s="190"/>
      <c r="F175" s="190"/>
      <c r="G175" s="191" t="s">
        <v>432</v>
      </c>
    </row>
    <row r="176" spans="1:7" x14ac:dyDescent="0.25">
      <c r="A176" s="190"/>
      <c r="B176" s="191" t="s">
        <v>211</v>
      </c>
      <c r="C176" s="190"/>
      <c r="D176" s="190"/>
      <c r="E176" s="190"/>
      <c r="F176" s="190"/>
      <c r="G176" s="191" t="s">
        <v>211</v>
      </c>
    </row>
    <row r="177" spans="1:7" x14ac:dyDescent="0.25">
      <c r="A177" s="191" t="s">
        <v>543</v>
      </c>
      <c r="B177" s="191" t="s">
        <v>399</v>
      </c>
      <c r="C177" s="191" t="s">
        <v>544</v>
      </c>
      <c r="D177" s="190"/>
      <c r="E177" s="190"/>
      <c r="F177" s="191" t="s">
        <v>545</v>
      </c>
      <c r="G177" s="191" t="s">
        <v>399</v>
      </c>
    </row>
    <row r="178" spans="1:7" x14ac:dyDescent="0.25">
      <c r="A178" s="190"/>
      <c r="B178" s="191" t="s">
        <v>206</v>
      </c>
      <c r="C178" s="191" t="s">
        <v>546</v>
      </c>
      <c r="D178" s="190"/>
      <c r="E178" s="190"/>
      <c r="F178" s="190"/>
      <c r="G178" s="191" t="s">
        <v>206</v>
      </c>
    </row>
    <row r="179" spans="1:7" x14ac:dyDescent="0.25">
      <c r="A179" s="190"/>
      <c r="B179" s="191" t="s">
        <v>207</v>
      </c>
      <c r="C179" s="191">
        <v>41233</v>
      </c>
      <c r="D179" s="190"/>
      <c r="E179" s="194">
        <v>10.5</v>
      </c>
      <c r="F179" s="190"/>
      <c r="G179" s="191" t="s">
        <v>207</v>
      </c>
    </row>
    <row r="180" spans="1:7" x14ac:dyDescent="0.25">
      <c r="A180" s="190"/>
      <c r="B180" s="191" t="s">
        <v>208</v>
      </c>
      <c r="C180" s="191" t="s">
        <v>218</v>
      </c>
      <c r="D180" s="190"/>
      <c r="E180" s="195">
        <v>0.75</v>
      </c>
      <c r="F180" s="190"/>
      <c r="G180" s="191" t="s">
        <v>208</v>
      </c>
    </row>
    <row r="181" spans="1:7" x14ac:dyDescent="0.25">
      <c r="A181" s="190"/>
      <c r="B181" s="191" t="s">
        <v>429</v>
      </c>
      <c r="C181" s="190"/>
      <c r="D181" s="190"/>
      <c r="E181" s="190"/>
      <c r="F181" s="190"/>
      <c r="G181" s="191" t="s">
        <v>429</v>
      </c>
    </row>
    <row r="182" spans="1:7" x14ac:dyDescent="0.25">
      <c r="A182" s="190"/>
      <c r="B182" s="191" t="s">
        <v>209</v>
      </c>
      <c r="C182" s="191">
        <v>5</v>
      </c>
      <c r="D182" s="190"/>
      <c r="E182" s="190"/>
      <c r="F182" s="190"/>
      <c r="G182" s="191" t="s">
        <v>209</v>
      </c>
    </row>
    <row r="183" spans="1:7" x14ac:dyDescent="0.25">
      <c r="A183" s="190"/>
      <c r="B183" s="191" t="s">
        <v>430</v>
      </c>
      <c r="C183" s="190"/>
      <c r="D183" s="190"/>
      <c r="E183" s="190"/>
      <c r="F183" s="190"/>
      <c r="G183" s="191" t="s">
        <v>430</v>
      </c>
    </row>
    <row r="184" spans="1:7" x14ac:dyDescent="0.25">
      <c r="A184" s="190"/>
      <c r="B184" s="191" t="s">
        <v>431</v>
      </c>
      <c r="C184" s="190"/>
      <c r="D184" s="190"/>
      <c r="E184" s="190"/>
      <c r="F184" s="190"/>
      <c r="G184" s="191" t="s">
        <v>431</v>
      </c>
    </row>
    <row r="185" spans="1:7" x14ac:dyDescent="0.25">
      <c r="A185" s="190"/>
      <c r="B185" s="191" t="s">
        <v>432</v>
      </c>
      <c r="C185" s="190"/>
      <c r="D185" s="190"/>
      <c r="E185" s="190"/>
      <c r="F185" s="190"/>
      <c r="G185" s="191" t="s">
        <v>432</v>
      </c>
    </row>
    <row r="186" spans="1:7" x14ac:dyDescent="0.25">
      <c r="A186" s="190"/>
      <c r="B186" s="191" t="s">
        <v>211</v>
      </c>
      <c r="C186" s="191" t="s">
        <v>547</v>
      </c>
      <c r="D186" s="190"/>
      <c r="E186" s="190"/>
      <c r="F186" s="190"/>
      <c r="G186" s="191" t="s">
        <v>211</v>
      </c>
    </row>
    <row r="187" spans="1:7" x14ac:dyDescent="0.25">
      <c r="A187" s="191" t="s">
        <v>548</v>
      </c>
      <c r="B187" s="191" t="s">
        <v>399</v>
      </c>
      <c r="C187" s="191" t="s">
        <v>499</v>
      </c>
      <c r="D187" s="190"/>
      <c r="E187" s="190"/>
      <c r="F187" s="191" t="s">
        <v>549</v>
      </c>
      <c r="G187" s="191" t="s">
        <v>399</v>
      </c>
    </row>
    <row r="188" spans="1:7" x14ac:dyDescent="0.25">
      <c r="A188" s="190"/>
      <c r="B188" s="191" t="s">
        <v>206</v>
      </c>
      <c r="C188" s="191" t="s">
        <v>252</v>
      </c>
      <c r="D188" s="190"/>
      <c r="E188" s="190"/>
      <c r="F188" s="190"/>
      <c r="G188" s="191" t="s">
        <v>206</v>
      </c>
    </row>
    <row r="189" spans="1:7" x14ac:dyDescent="0.25">
      <c r="A189" s="190"/>
      <c r="B189" s="191" t="s">
        <v>207</v>
      </c>
      <c r="C189" s="191">
        <v>41233</v>
      </c>
      <c r="D189" s="190"/>
      <c r="E189" s="194">
        <v>10.5</v>
      </c>
      <c r="F189" s="190"/>
      <c r="G189" s="191" t="s">
        <v>207</v>
      </c>
    </row>
    <row r="190" spans="1:7" x14ac:dyDescent="0.25">
      <c r="A190" s="190"/>
      <c r="B190" s="191" t="s">
        <v>208</v>
      </c>
      <c r="C190" s="191" t="s">
        <v>218</v>
      </c>
      <c r="D190" s="190"/>
      <c r="E190" s="195">
        <v>0.75</v>
      </c>
      <c r="F190" s="190"/>
      <c r="G190" s="191" t="s">
        <v>208</v>
      </c>
    </row>
    <row r="191" spans="1:7" x14ac:dyDescent="0.25">
      <c r="A191" s="190"/>
      <c r="B191" s="191" t="s">
        <v>429</v>
      </c>
      <c r="C191" s="190"/>
      <c r="D191" s="190"/>
      <c r="E191" s="190"/>
      <c r="F191" s="190"/>
      <c r="G191" s="191" t="s">
        <v>429</v>
      </c>
    </row>
    <row r="192" spans="1:7" x14ac:dyDescent="0.25">
      <c r="A192" s="190"/>
      <c r="B192" s="191" t="s">
        <v>209</v>
      </c>
      <c r="C192" s="190"/>
      <c r="D192" s="190"/>
      <c r="E192" s="190"/>
      <c r="F192" s="190"/>
      <c r="G192" s="191" t="s">
        <v>209</v>
      </c>
    </row>
    <row r="193" spans="1:7" x14ac:dyDescent="0.25">
      <c r="A193" s="190"/>
      <c r="B193" s="191" t="s">
        <v>430</v>
      </c>
      <c r="C193" s="190"/>
      <c r="D193" s="190"/>
      <c r="E193" s="190"/>
      <c r="F193" s="190"/>
      <c r="G193" s="191" t="s">
        <v>430</v>
      </c>
    </row>
    <row r="194" spans="1:7" x14ac:dyDescent="0.25">
      <c r="A194" s="190"/>
      <c r="B194" s="191" t="s">
        <v>431</v>
      </c>
      <c r="C194" s="190"/>
      <c r="D194" s="190"/>
      <c r="E194" s="190"/>
      <c r="F194" s="190"/>
      <c r="G194" s="191" t="s">
        <v>431</v>
      </c>
    </row>
    <row r="195" spans="1:7" x14ac:dyDescent="0.25">
      <c r="A195" s="190"/>
      <c r="B195" s="191" t="s">
        <v>432</v>
      </c>
      <c r="C195" s="190"/>
      <c r="D195" s="190"/>
      <c r="E195" s="190"/>
      <c r="F195" s="190"/>
      <c r="G195" s="191" t="s">
        <v>432</v>
      </c>
    </row>
    <row r="196" spans="1:7" x14ac:dyDescent="0.25">
      <c r="A196" s="190"/>
      <c r="B196" s="191" t="s">
        <v>211</v>
      </c>
      <c r="C196" s="191" t="s">
        <v>550</v>
      </c>
      <c r="D196" s="190"/>
      <c r="E196" s="190"/>
      <c r="F196" s="190"/>
      <c r="G196" s="191" t="s">
        <v>211</v>
      </c>
    </row>
    <row r="197" spans="1:7" x14ac:dyDescent="0.25">
      <c r="A197" s="191" t="s">
        <v>551</v>
      </c>
      <c r="B197" s="191" t="s">
        <v>399</v>
      </c>
      <c r="C197" s="190"/>
      <c r="D197" s="190"/>
      <c r="E197" s="190"/>
      <c r="F197" s="191" t="s">
        <v>552</v>
      </c>
      <c r="G197" s="191" t="s">
        <v>399</v>
      </c>
    </row>
    <row r="198" spans="1:7" x14ac:dyDescent="0.25">
      <c r="A198" s="190"/>
      <c r="B198" s="191" t="s">
        <v>206</v>
      </c>
      <c r="C198" s="190"/>
      <c r="D198" s="190"/>
      <c r="E198" s="190"/>
      <c r="F198" s="190"/>
      <c r="G198" s="191" t="s">
        <v>206</v>
      </c>
    </row>
    <row r="199" spans="1:7" x14ac:dyDescent="0.25">
      <c r="A199" s="190"/>
      <c r="B199" s="191" t="s">
        <v>207</v>
      </c>
      <c r="C199" s="190"/>
      <c r="D199" s="190"/>
      <c r="E199" s="190"/>
      <c r="F199" s="190"/>
      <c r="G199" s="191" t="s">
        <v>207</v>
      </c>
    </row>
    <row r="200" spans="1:7" x14ac:dyDescent="0.25">
      <c r="A200" s="190"/>
      <c r="B200" s="191" t="s">
        <v>208</v>
      </c>
      <c r="C200" s="190"/>
      <c r="D200" s="190"/>
      <c r="E200" s="190"/>
      <c r="F200" s="190"/>
      <c r="G200" s="191" t="s">
        <v>208</v>
      </c>
    </row>
    <row r="201" spans="1:7" x14ac:dyDescent="0.25">
      <c r="A201" s="190"/>
      <c r="B201" s="191" t="s">
        <v>429</v>
      </c>
      <c r="C201" s="190"/>
      <c r="D201" s="190"/>
      <c r="E201" s="190"/>
      <c r="F201" s="190"/>
      <c r="G201" s="191" t="s">
        <v>429</v>
      </c>
    </row>
    <row r="202" spans="1:7" x14ac:dyDescent="0.25">
      <c r="A202" s="190"/>
      <c r="B202" s="191" t="s">
        <v>209</v>
      </c>
      <c r="C202" s="190"/>
      <c r="D202" s="190"/>
      <c r="E202" s="190"/>
      <c r="F202" s="190"/>
      <c r="G202" s="191" t="s">
        <v>209</v>
      </c>
    </row>
    <row r="203" spans="1:7" x14ac:dyDescent="0.25">
      <c r="A203" s="190"/>
      <c r="B203" s="191" t="s">
        <v>430</v>
      </c>
      <c r="C203" s="190"/>
      <c r="D203" s="190"/>
      <c r="E203" s="190"/>
      <c r="F203" s="190"/>
      <c r="G203" s="191" t="s">
        <v>430</v>
      </c>
    </row>
    <row r="204" spans="1:7" x14ac:dyDescent="0.25">
      <c r="A204" s="190"/>
      <c r="B204" s="191" t="s">
        <v>431</v>
      </c>
      <c r="C204" s="190"/>
      <c r="D204" s="190"/>
      <c r="E204" s="190"/>
      <c r="F204" s="190"/>
      <c r="G204" s="191" t="s">
        <v>431</v>
      </c>
    </row>
    <row r="205" spans="1:7" x14ac:dyDescent="0.25">
      <c r="A205" s="190"/>
      <c r="B205" s="191" t="s">
        <v>432</v>
      </c>
      <c r="C205" s="190"/>
      <c r="D205" s="190"/>
      <c r="E205" s="190"/>
      <c r="F205" s="190"/>
      <c r="G205" s="191" t="s">
        <v>432</v>
      </c>
    </row>
    <row r="206" spans="1:7" x14ac:dyDescent="0.25">
      <c r="A206" s="190"/>
      <c r="B206" s="191" t="s">
        <v>211</v>
      </c>
      <c r="C206" s="190"/>
      <c r="D206" s="190"/>
      <c r="E206" s="190"/>
      <c r="F206" s="190"/>
      <c r="G206" s="191" t="s">
        <v>211</v>
      </c>
    </row>
    <row r="207" spans="1:7" x14ac:dyDescent="0.25">
      <c r="A207" s="191" t="s">
        <v>553</v>
      </c>
      <c r="B207" s="191" t="s">
        <v>399</v>
      </c>
      <c r="C207" s="190"/>
      <c r="D207" s="190"/>
      <c r="E207" s="190"/>
      <c r="F207" s="191" t="s">
        <v>554</v>
      </c>
      <c r="G207" s="191" t="s">
        <v>399</v>
      </c>
    </row>
    <row r="208" spans="1:7" x14ac:dyDescent="0.25">
      <c r="A208" s="190"/>
      <c r="B208" s="191" t="s">
        <v>206</v>
      </c>
      <c r="C208" s="190"/>
      <c r="D208" s="190"/>
      <c r="E208" s="190"/>
      <c r="F208" s="190"/>
      <c r="G208" s="191" t="s">
        <v>206</v>
      </c>
    </row>
    <row r="209" spans="1:7" x14ac:dyDescent="0.25">
      <c r="A209" s="190"/>
      <c r="B209" s="191" t="s">
        <v>207</v>
      </c>
      <c r="C209" s="190"/>
      <c r="D209" s="190"/>
      <c r="E209" s="190"/>
      <c r="F209" s="190"/>
      <c r="G209" s="191" t="s">
        <v>207</v>
      </c>
    </row>
    <row r="210" spans="1:7" x14ac:dyDescent="0.25">
      <c r="A210" s="190"/>
      <c r="B210" s="191" t="s">
        <v>208</v>
      </c>
      <c r="C210" s="190"/>
      <c r="D210" s="190"/>
      <c r="E210" s="190"/>
      <c r="F210" s="190"/>
      <c r="G210" s="191" t="s">
        <v>208</v>
      </c>
    </row>
    <row r="211" spans="1:7" x14ac:dyDescent="0.25">
      <c r="A211" s="190"/>
      <c r="B211" s="191" t="s">
        <v>429</v>
      </c>
      <c r="C211" s="190"/>
      <c r="D211" s="190"/>
      <c r="E211" s="190"/>
      <c r="F211" s="190"/>
      <c r="G211" s="191" t="s">
        <v>429</v>
      </c>
    </row>
    <row r="212" spans="1:7" x14ac:dyDescent="0.25">
      <c r="A212" s="190"/>
      <c r="B212" s="191" t="s">
        <v>209</v>
      </c>
      <c r="C212" s="190"/>
      <c r="D212" s="190"/>
      <c r="E212" s="190"/>
      <c r="F212" s="190"/>
      <c r="G212" s="191" t="s">
        <v>209</v>
      </c>
    </row>
    <row r="213" spans="1:7" x14ac:dyDescent="0.25">
      <c r="A213" s="190"/>
      <c r="B213" s="191" t="s">
        <v>430</v>
      </c>
      <c r="C213" s="190"/>
      <c r="D213" s="190"/>
      <c r="E213" s="190"/>
      <c r="F213" s="190"/>
      <c r="G213" s="191" t="s">
        <v>430</v>
      </c>
    </row>
    <row r="214" spans="1:7" x14ac:dyDescent="0.25">
      <c r="A214" s="190"/>
      <c r="B214" s="191" t="s">
        <v>431</v>
      </c>
      <c r="C214" s="190"/>
      <c r="D214" s="190"/>
      <c r="E214" s="190"/>
      <c r="F214" s="190"/>
      <c r="G214" s="191" t="s">
        <v>431</v>
      </c>
    </row>
    <row r="215" spans="1:7" x14ac:dyDescent="0.25">
      <c r="A215" s="190"/>
      <c r="B215" s="191" t="s">
        <v>432</v>
      </c>
      <c r="C215" s="190"/>
      <c r="D215" s="190"/>
      <c r="E215" s="190"/>
      <c r="F215" s="190"/>
      <c r="G215" s="191" t="s">
        <v>432</v>
      </c>
    </row>
    <row r="216" spans="1:7" x14ac:dyDescent="0.25">
      <c r="A216" s="190"/>
      <c r="B216" s="191" t="s">
        <v>211</v>
      </c>
      <c r="C216" s="190"/>
      <c r="D216" s="190"/>
      <c r="E216" s="190"/>
      <c r="F216" s="190"/>
      <c r="G216" s="191" t="s">
        <v>211</v>
      </c>
    </row>
    <row r="217" spans="1:7" x14ac:dyDescent="0.25">
      <c r="A217" s="191" t="s">
        <v>555</v>
      </c>
      <c r="B217" s="191" t="s">
        <v>399</v>
      </c>
      <c r="C217" s="191" t="s">
        <v>490</v>
      </c>
      <c r="D217" s="190"/>
      <c r="E217" s="190"/>
      <c r="F217" s="190"/>
      <c r="G217" s="190"/>
    </row>
    <row r="218" spans="1:7" x14ac:dyDescent="0.25">
      <c r="A218" s="190"/>
      <c r="B218" s="191" t="s">
        <v>206</v>
      </c>
      <c r="C218" s="191" t="s">
        <v>556</v>
      </c>
      <c r="D218" s="190"/>
      <c r="E218" s="190"/>
      <c r="F218" s="190"/>
      <c r="G218" s="190"/>
    </row>
    <row r="219" spans="1:7" x14ac:dyDescent="0.25">
      <c r="A219" s="190"/>
      <c r="B219" s="191" t="s">
        <v>207</v>
      </c>
      <c r="C219" s="191">
        <v>46</v>
      </c>
      <c r="D219" s="191">
        <v>60</v>
      </c>
      <c r="E219" s="194">
        <v>53</v>
      </c>
      <c r="F219" s="190"/>
      <c r="G219" s="190"/>
    </row>
    <row r="220" spans="1:7" x14ac:dyDescent="0.25">
      <c r="A220" s="190"/>
      <c r="B220" s="191" t="s">
        <v>208</v>
      </c>
      <c r="C220" s="191" t="s">
        <v>225</v>
      </c>
      <c r="D220" s="190"/>
      <c r="E220" s="195">
        <v>0.5</v>
      </c>
      <c r="F220" s="190"/>
      <c r="G220" s="190"/>
    </row>
    <row r="221" spans="1:7" x14ac:dyDescent="0.25">
      <c r="A221" s="190"/>
      <c r="B221" s="191" t="s">
        <v>429</v>
      </c>
      <c r="C221" s="190"/>
      <c r="D221" s="190"/>
      <c r="E221" s="190"/>
      <c r="F221" s="190"/>
      <c r="G221" s="190"/>
    </row>
    <row r="222" spans="1:7" x14ac:dyDescent="0.25">
      <c r="A222" s="190"/>
      <c r="B222" s="191" t="s">
        <v>209</v>
      </c>
      <c r="C222" s="190"/>
      <c r="D222" s="190"/>
      <c r="E222" s="190"/>
      <c r="F222" s="190"/>
      <c r="G222" s="190"/>
    </row>
    <row r="223" spans="1:7" x14ac:dyDescent="0.25">
      <c r="A223" s="190"/>
      <c r="B223" s="191" t="s">
        <v>430</v>
      </c>
      <c r="C223" s="190"/>
      <c r="D223" s="190"/>
      <c r="E223" s="190"/>
      <c r="F223" s="190"/>
      <c r="G223" s="190"/>
    </row>
    <row r="224" spans="1:7" x14ac:dyDescent="0.25">
      <c r="A224" s="190"/>
      <c r="B224" s="191" t="s">
        <v>431</v>
      </c>
      <c r="C224" s="190"/>
      <c r="D224" s="190"/>
      <c r="E224" s="190"/>
      <c r="F224" s="190"/>
      <c r="G224" s="190"/>
    </row>
    <row r="225" spans="1:5" x14ac:dyDescent="0.25">
      <c r="A225" s="190"/>
      <c r="B225" s="191" t="s">
        <v>432</v>
      </c>
      <c r="C225" s="190"/>
      <c r="D225" s="190"/>
      <c r="E225" s="190"/>
    </row>
    <row r="226" spans="1:5" x14ac:dyDescent="0.25">
      <c r="A226" s="190"/>
      <c r="B226" s="191" t="s">
        <v>211</v>
      </c>
      <c r="C226" s="190"/>
      <c r="D226" s="190"/>
      <c r="E226" s="190"/>
    </row>
    <row r="227" spans="1:5" x14ac:dyDescent="0.25">
      <c r="A227" s="191" t="s">
        <v>557</v>
      </c>
      <c r="B227" s="191" t="s">
        <v>399</v>
      </c>
      <c r="C227" s="190"/>
      <c r="D227" s="190"/>
      <c r="E227" s="190"/>
    </row>
    <row r="228" spans="1:5" x14ac:dyDescent="0.25">
      <c r="A228" s="190"/>
      <c r="B228" s="191" t="s">
        <v>206</v>
      </c>
      <c r="C228" s="190"/>
      <c r="D228" s="190"/>
      <c r="E228" s="190"/>
    </row>
    <row r="229" spans="1:5" x14ac:dyDescent="0.25">
      <c r="A229" s="190"/>
      <c r="B229" s="191" t="s">
        <v>207</v>
      </c>
      <c r="C229" s="190"/>
      <c r="D229" s="190"/>
      <c r="E229" s="190"/>
    </row>
    <row r="230" spans="1:5" x14ac:dyDescent="0.25">
      <c r="A230" s="190"/>
      <c r="B230" s="191" t="s">
        <v>208</v>
      </c>
      <c r="C230" s="190"/>
      <c r="D230" s="190"/>
      <c r="E230" s="190"/>
    </row>
    <row r="231" spans="1:5" x14ac:dyDescent="0.25">
      <c r="A231" s="190"/>
      <c r="B231" s="191" t="s">
        <v>429</v>
      </c>
      <c r="C231" s="190"/>
      <c r="D231" s="190"/>
      <c r="E231" s="190"/>
    </row>
    <row r="232" spans="1:5" x14ac:dyDescent="0.25">
      <c r="A232" s="190"/>
      <c r="B232" s="191" t="s">
        <v>209</v>
      </c>
      <c r="C232" s="190"/>
      <c r="D232" s="190"/>
      <c r="E232" s="190"/>
    </row>
    <row r="233" spans="1:5" x14ac:dyDescent="0.25">
      <c r="A233" s="190"/>
      <c r="B233" s="191" t="s">
        <v>430</v>
      </c>
      <c r="C233" s="190"/>
      <c r="D233" s="190"/>
      <c r="E233" s="190"/>
    </row>
    <row r="234" spans="1:5" x14ac:dyDescent="0.25">
      <c r="A234" s="190"/>
      <c r="B234" s="191" t="s">
        <v>431</v>
      </c>
      <c r="C234" s="190"/>
      <c r="D234" s="190"/>
      <c r="E234" s="190"/>
    </row>
    <row r="235" spans="1:5" x14ac:dyDescent="0.25">
      <c r="A235" s="190"/>
      <c r="B235" s="191" t="s">
        <v>432</v>
      </c>
      <c r="C235" s="190"/>
      <c r="D235" s="190"/>
      <c r="E235" s="190"/>
    </row>
    <row r="236" spans="1:5" x14ac:dyDescent="0.25">
      <c r="A236" s="190"/>
      <c r="B236" s="191" t="s">
        <v>211</v>
      </c>
      <c r="C236" s="190"/>
      <c r="D236" s="190"/>
      <c r="E236" s="190"/>
    </row>
    <row r="237" spans="1:5" x14ac:dyDescent="0.25">
      <c r="A237" s="191" t="s">
        <v>558</v>
      </c>
      <c r="B237" s="191" t="s">
        <v>399</v>
      </c>
      <c r="C237" s="191" t="s">
        <v>559</v>
      </c>
      <c r="D237" s="190"/>
      <c r="E237" s="190"/>
    </row>
    <row r="238" spans="1:5" x14ac:dyDescent="0.25">
      <c r="A238" s="190"/>
      <c r="B238" s="191" t="s">
        <v>206</v>
      </c>
      <c r="C238" s="191" t="s">
        <v>560</v>
      </c>
      <c r="D238" s="190"/>
      <c r="E238" s="190"/>
    </row>
    <row r="239" spans="1:5" x14ac:dyDescent="0.25">
      <c r="A239" s="190"/>
      <c r="B239" s="191" t="s">
        <v>207</v>
      </c>
      <c r="C239" s="191">
        <v>46</v>
      </c>
      <c r="D239" s="191">
        <v>60</v>
      </c>
      <c r="E239" s="194">
        <v>53</v>
      </c>
    </row>
    <row r="240" spans="1:5" x14ac:dyDescent="0.25">
      <c r="A240" s="190"/>
      <c r="B240" s="191" t="s">
        <v>208</v>
      </c>
      <c r="C240" s="191" t="s">
        <v>218</v>
      </c>
      <c r="D240" s="190"/>
      <c r="E240" s="195">
        <v>0.75</v>
      </c>
    </row>
    <row r="241" spans="1:5" x14ac:dyDescent="0.25">
      <c r="A241" s="190"/>
      <c r="B241" s="191" t="s">
        <v>429</v>
      </c>
      <c r="C241" s="190"/>
      <c r="D241" s="190"/>
      <c r="E241" s="190"/>
    </row>
    <row r="242" spans="1:5" x14ac:dyDescent="0.25">
      <c r="A242" s="190"/>
      <c r="B242" s="191" t="s">
        <v>209</v>
      </c>
      <c r="C242" s="190"/>
      <c r="D242" s="190"/>
      <c r="E242" s="190"/>
    </row>
    <row r="243" spans="1:5" x14ac:dyDescent="0.25">
      <c r="A243" s="190"/>
      <c r="B243" s="191" t="s">
        <v>430</v>
      </c>
      <c r="C243" s="190"/>
      <c r="D243" s="190"/>
      <c r="E243" s="190"/>
    </row>
    <row r="244" spans="1:5" x14ac:dyDescent="0.25">
      <c r="A244" s="190"/>
      <c r="B244" s="191" t="s">
        <v>431</v>
      </c>
      <c r="C244" s="190"/>
      <c r="D244" s="190"/>
      <c r="E244" s="190"/>
    </row>
    <row r="245" spans="1:5" x14ac:dyDescent="0.25">
      <c r="A245" s="190"/>
      <c r="B245" s="191" t="s">
        <v>432</v>
      </c>
      <c r="C245" s="190"/>
      <c r="D245" s="190"/>
      <c r="E245" s="190"/>
    </row>
    <row r="246" spans="1:5" x14ac:dyDescent="0.25">
      <c r="A246" s="190"/>
      <c r="B246" s="191" t="s">
        <v>211</v>
      </c>
      <c r="C246" s="190"/>
      <c r="D246" s="190"/>
      <c r="E246" s="190"/>
    </row>
    <row r="247" spans="1:5" x14ac:dyDescent="0.25">
      <c r="A247" s="191" t="s">
        <v>191</v>
      </c>
      <c r="B247" s="191" t="s">
        <v>399</v>
      </c>
      <c r="C247" s="191" t="s">
        <v>561</v>
      </c>
      <c r="D247" s="190"/>
      <c r="E247" s="190"/>
    </row>
    <row r="248" spans="1:5" x14ac:dyDescent="0.25">
      <c r="A248" s="190"/>
      <c r="B248" s="191" t="s">
        <v>206</v>
      </c>
      <c r="C248" s="191" t="s">
        <v>562</v>
      </c>
      <c r="D248" s="190"/>
      <c r="E248" s="190"/>
    </row>
    <row r="249" spans="1:5" x14ac:dyDescent="0.25">
      <c r="A249" s="190"/>
      <c r="B249" s="191" t="s">
        <v>207</v>
      </c>
      <c r="C249" s="191">
        <v>41233</v>
      </c>
      <c r="D249" s="190"/>
      <c r="E249" s="194">
        <v>10.5</v>
      </c>
    </row>
    <row r="250" spans="1:5" x14ac:dyDescent="0.25">
      <c r="A250" s="190"/>
      <c r="B250" s="191" t="s">
        <v>208</v>
      </c>
      <c r="C250" s="191" t="s">
        <v>225</v>
      </c>
      <c r="D250" s="190"/>
      <c r="E250" s="195">
        <v>0.5</v>
      </c>
    </row>
    <row r="251" spans="1:5" x14ac:dyDescent="0.25">
      <c r="A251" s="190"/>
      <c r="B251" s="191" t="s">
        <v>429</v>
      </c>
      <c r="C251" s="190"/>
      <c r="D251" s="190"/>
      <c r="E251" s="190"/>
    </row>
    <row r="252" spans="1:5" x14ac:dyDescent="0.25">
      <c r="A252" s="190"/>
      <c r="B252" s="191" t="s">
        <v>209</v>
      </c>
      <c r="C252" s="190"/>
      <c r="D252" s="190"/>
      <c r="E252" s="190"/>
    </row>
    <row r="253" spans="1:5" x14ac:dyDescent="0.25">
      <c r="A253" s="190"/>
      <c r="B253" s="191" t="s">
        <v>430</v>
      </c>
      <c r="C253" s="190"/>
      <c r="D253" s="190"/>
      <c r="E253" s="190"/>
    </row>
    <row r="254" spans="1:5" x14ac:dyDescent="0.25">
      <c r="A254" s="190"/>
      <c r="B254" s="191" t="s">
        <v>431</v>
      </c>
      <c r="C254" s="190"/>
      <c r="D254" s="190"/>
      <c r="E254" s="190"/>
    </row>
    <row r="255" spans="1:5" x14ac:dyDescent="0.25">
      <c r="A255" s="190"/>
      <c r="B255" s="191" t="s">
        <v>432</v>
      </c>
      <c r="C255" s="190"/>
      <c r="D255" s="190"/>
      <c r="E255" s="190"/>
    </row>
    <row r="256" spans="1:5" x14ac:dyDescent="0.25">
      <c r="A256" s="190"/>
      <c r="B256" s="191" t="s">
        <v>211</v>
      </c>
      <c r="C256" s="190"/>
      <c r="D256" s="190"/>
      <c r="E256" s="190"/>
    </row>
    <row r="257" spans="1:5" x14ac:dyDescent="0.25">
      <c r="A257" s="191" t="s">
        <v>563</v>
      </c>
      <c r="B257" s="191" t="s">
        <v>399</v>
      </c>
      <c r="C257" s="191" t="s">
        <v>509</v>
      </c>
      <c r="D257" s="190"/>
      <c r="E257" s="190"/>
    </row>
    <row r="258" spans="1:5" x14ac:dyDescent="0.25">
      <c r="A258" s="190"/>
      <c r="B258" s="191" t="s">
        <v>206</v>
      </c>
      <c r="C258" s="191" t="s">
        <v>564</v>
      </c>
      <c r="D258" s="190"/>
      <c r="E258" s="190"/>
    </row>
    <row r="259" spans="1:5" x14ac:dyDescent="0.25">
      <c r="A259" s="190"/>
      <c r="B259" s="191" t="s">
        <v>207</v>
      </c>
      <c r="C259" s="191" t="s">
        <v>565</v>
      </c>
      <c r="D259" s="190"/>
      <c r="E259" s="194">
        <v>40</v>
      </c>
    </row>
    <row r="260" spans="1:5" x14ac:dyDescent="0.25">
      <c r="A260" s="190"/>
      <c r="B260" s="191" t="s">
        <v>208</v>
      </c>
      <c r="C260" s="191" t="s">
        <v>221</v>
      </c>
      <c r="D260" s="190"/>
      <c r="E260" s="195">
        <v>0.25</v>
      </c>
    </row>
    <row r="261" spans="1:5" x14ac:dyDescent="0.25">
      <c r="A261" s="190"/>
      <c r="B261" s="191" t="s">
        <v>429</v>
      </c>
      <c r="C261" s="190"/>
      <c r="D261" s="190"/>
      <c r="E261" s="190"/>
    </row>
    <row r="262" spans="1:5" x14ac:dyDescent="0.25">
      <c r="A262" s="190"/>
      <c r="B262" s="191" t="s">
        <v>209</v>
      </c>
      <c r="C262" s="190"/>
      <c r="D262" s="190"/>
      <c r="E262" s="190"/>
    </row>
    <row r="263" spans="1:5" x14ac:dyDescent="0.25">
      <c r="A263" s="190"/>
      <c r="B263" s="191" t="s">
        <v>430</v>
      </c>
      <c r="C263" s="190"/>
      <c r="D263" s="190"/>
      <c r="E263" s="190"/>
    </row>
    <row r="264" spans="1:5" x14ac:dyDescent="0.25">
      <c r="A264" s="190"/>
      <c r="B264" s="191" t="s">
        <v>431</v>
      </c>
      <c r="C264" s="190"/>
      <c r="D264" s="190"/>
      <c r="E264" s="190"/>
    </row>
    <row r="265" spans="1:5" x14ac:dyDescent="0.25">
      <c r="A265" s="190"/>
      <c r="B265" s="191" t="s">
        <v>432</v>
      </c>
      <c r="C265" s="190"/>
      <c r="D265" s="190"/>
      <c r="E265" s="190"/>
    </row>
    <row r="266" spans="1:5" x14ac:dyDescent="0.25">
      <c r="A266" s="190"/>
      <c r="B266" s="191" t="s">
        <v>211</v>
      </c>
      <c r="C266" s="190"/>
      <c r="D266" s="190"/>
      <c r="E266" s="190"/>
    </row>
    <row r="267" spans="1:5" x14ac:dyDescent="0.25">
      <c r="A267" s="191" t="s">
        <v>566</v>
      </c>
      <c r="B267" s="191" t="s">
        <v>399</v>
      </c>
      <c r="C267" s="191" t="s">
        <v>567</v>
      </c>
      <c r="D267" s="190"/>
      <c r="E267" s="190"/>
    </row>
    <row r="268" spans="1:5" x14ac:dyDescent="0.25">
      <c r="A268" s="190"/>
      <c r="B268" s="191" t="s">
        <v>206</v>
      </c>
      <c r="C268" s="191" t="s">
        <v>568</v>
      </c>
      <c r="D268" s="190"/>
      <c r="E268" s="190"/>
    </row>
    <row r="269" spans="1:5" x14ac:dyDescent="0.25">
      <c r="A269" s="190"/>
      <c r="B269" s="191" t="s">
        <v>207</v>
      </c>
      <c r="C269" s="191">
        <v>21</v>
      </c>
      <c r="D269" s="191">
        <v>30</v>
      </c>
      <c r="E269" s="194">
        <v>25.5</v>
      </c>
    </row>
    <row r="270" spans="1:5" x14ac:dyDescent="0.25">
      <c r="A270" s="190"/>
      <c r="B270" s="191" t="s">
        <v>208</v>
      </c>
      <c r="C270" s="191" t="s">
        <v>225</v>
      </c>
      <c r="D270" s="190"/>
      <c r="E270" s="195">
        <v>0.5</v>
      </c>
    </row>
    <row r="271" spans="1:5" x14ac:dyDescent="0.25">
      <c r="A271" s="190"/>
      <c r="B271" s="191" t="s">
        <v>429</v>
      </c>
      <c r="C271" s="190"/>
      <c r="D271" s="190"/>
      <c r="E271" s="190"/>
    </row>
    <row r="272" spans="1:5" x14ac:dyDescent="0.25">
      <c r="A272" s="190"/>
      <c r="B272" s="191" t="s">
        <v>209</v>
      </c>
      <c r="C272" s="190"/>
      <c r="D272" s="190"/>
      <c r="E272" s="190"/>
    </row>
    <row r="273" spans="1:5" x14ac:dyDescent="0.25">
      <c r="A273" s="190"/>
      <c r="B273" s="191" t="s">
        <v>430</v>
      </c>
      <c r="C273" s="190"/>
      <c r="D273" s="190"/>
      <c r="E273" s="190"/>
    </row>
    <row r="274" spans="1:5" x14ac:dyDescent="0.25">
      <c r="A274" s="190"/>
      <c r="B274" s="191" t="s">
        <v>431</v>
      </c>
      <c r="C274" s="190"/>
      <c r="D274" s="190"/>
      <c r="E274" s="190"/>
    </row>
    <row r="275" spans="1:5" x14ac:dyDescent="0.25">
      <c r="A275" s="190"/>
      <c r="B275" s="191" t="s">
        <v>432</v>
      </c>
      <c r="C275" s="190"/>
      <c r="D275" s="190"/>
      <c r="E275" s="190"/>
    </row>
    <row r="276" spans="1:5" x14ac:dyDescent="0.25">
      <c r="A276" s="190"/>
      <c r="B276" s="191" t="s">
        <v>211</v>
      </c>
      <c r="C276" s="190"/>
      <c r="D276" s="190"/>
      <c r="E276" s="190"/>
    </row>
    <row r="277" spans="1:5" x14ac:dyDescent="0.25">
      <c r="A277" s="191" t="s">
        <v>176</v>
      </c>
      <c r="B277" s="191" t="s">
        <v>399</v>
      </c>
      <c r="C277" s="191" t="s">
        <v>569</v>
      </c>
      <c r="D277" s="190"/>
      <c r="E277" s="190"/>
    </row>
    <row r="278" spans="1:5" x14ac:dyDescent="0.25">
      <c r="A278" s="190"/>
      <c r="B278" s="191" t="s">
        <v>206</v>
      </c>
      <c r="C278" s="191" t="s">
        <v>570</v>
      </c>
      <c r="D278" s="190"/>
      <c r="E278" s="190"/>
    </row>
    <row r="279" spans="1:5" x14ac:dyDescent="0.25">
      <c r="A279" s="190"/>
      <c r="B279" s="191" t="s">
        <v>207</v>
      </c>
      <c r="C279" s="191">
        <v>41233</v>
      </c>
      <c r="D279" s="190"/>
      <c r="E279" s="194">
        <v>10.5</v>
      </c>
    </row>
    <row r="280" spans="1:5" x14ac:dyDescent="0.25">
      <c r="A280" s="190"/>
      <c r="B280" s="191" t="s">
        <v>208</v>
      </c>
      <c r="C280" s="191" t="s">
        <v>218</v>
      </c>
      <c r="D280" s="190"/>
      <c r="E280" s="195">
        <v>0.75</v>
      </c>
    </row>
    <row r="281" spans="1:5" x14ac:dyDescent="0.25">
      <c r="A281" s="190"/>
      <c r="B281" s="191" t="s">
        <v>429</v>
      </c>
      <c r="C281" s="190"/>
      <c r="D281" s="190"/>
      <c r="E281" s="190"/>
    </row>
    <row r="282" spans="1:5" x14ac:dyDescent="0.25">
      <c r="A282" s="190"/>
      <c r="B282" s="191" t="s">
        <v>209</v>
      </c>
      <c r="C282" s="190"/>
      <c r="D282" s="190"/>
      <c r="E282" s="190"/>
    </row>
    <row r="283" spans="1:5" x14ac:dyDescent="0.25">
      <c r="A283" s="190"/>
      <c r="B283" s="191" t="s">
        <v>430</v>
      </c>
      <c r="C283" s="190"/>
      <c r="D283" s="190"/>
      <c r="E283" s="190"/>
    </row>
    <row r="284" spans="1:5" x14ac:dyDescent="0.25">
      <c r="A284" s="190"/>
      <c r="B284" s="191" t="s">
        <v>431</v>
      </c>
      <c r="C284" s="190"/>
      <c r="D284" s="190"/>
      <c r="E284" s="190"/>
    </row>
    <row r="285" spans="1:5" x14ac:dyDescent="0.25">
      <c r="A285" s="190"/>
      <c r="B285" s="191" t="s">
        <v>432</v>
      </c>
      <c r="C285" s="190"/>
      <c r="D285" s="190"/>
      <c r="E285" s="190"/>
    </row>
    <row r="286" spans="1:5" x14ac:dyDescent="0.25">
      <c r="A286" s="190"/>
      <c r="B286" s="191" t="s">
        <v>211</v>
      </c>
      <c r="C286" s="190"/>
      <c r="D286" s="190"/>
      <c r="E286" s="190"/>
    </row>
    <row r="287" spans="1:5" x14ac:dyDescent="0.25">
      <c r="A287" s="191" t="s">
        <v>571</v>
      </c>
      <c r="B287" s="191" t="s">
        <v>399</v>
      </c>
      <c r="C287" s="190"/>
      <c r="D287" s="190"/>
      <c r="E287" s="190"/>
    </row>
    <row r="288" spans="1:5" x14ac:dyDescent="0.25">
      <c r="A288" s="190"/>
      <c r="B288" s="191" t="s">
        <v>206</v>
      </c>
      <c r="C288" s="190"/>
      <c r="D288" s="190"/>
      <c r="E288" s="190"/>
    </row>
    <row r="289" spans="1:5" x14ac:dyDescent="0.25">
      <c r="A289" s="190"/>
      <c r="B289" s="191" t="s">
        <v>207</v>
      </c>
    </row>
    <row r="290" spans="1:5" x14ac:dyDescent="0.25">
      <c r="A290" s="190"/>
      <c r="B290" s="191" t="s">
        <v>208</v>
      </c>
      <c r="C290" t="s">
        <v>352</v>
      </c>
      <c r="E290">
        <v>0.1</v>
      </c>
    </row>
    <row r="291" spans="1:5" x14ac:dyDescent="0.25">
      <c r="A291" s="190"/>
      <c r="B291" s="191" t="s">
        <v>429</v>
      </c>
    </row>
    <row r="292" spans="1:5" x14ac:dyDescent="0.25">
      <c r="A292" s="190"/>
      <c r="B292" s="191" t="s">
        <v>209</v>
      </c>
    </row>
    <row r="293" spans="1:5" x14ac:dyDescent="0.25">
      <c r="A293" s="190"/>
      <c r="B293" s="191" t="s">
        <v>430</v>
      </c>
    </row>
    <row r="294" spans="1:5" x14ac:dyDescent="0.25">
      <c r="A294" s="190"/>
      <c r="B294" s="191" t="s">
        <v>431</v>
      </c>
    </row>
    <row r="295" spans="1:5" x14ac:dyDescent="0.25">
      <c r="A295" s="190"/>
      <c r="B295" s="191" t="s">
        <v>432</v>
      </c>
    </row>
    <row r="296" spans="1:5" x14ac:dyDescent="0.25">
      <c r="A296" s="190"/>
      <c r="B296" s="191" t="s">
        <v>211</v>
      </c>
    </row>
    <row r="297" spans="1:5" x14ac:dyDescent="0.25">
      <c r="A297" s="191" t="s">
        <v>572</v>
      </c>
      <c r="B297" s="191" t="s">
        <v>399</v>
      </c>
    </row>
    <row r="298" spans="1:5" x14ac:dyDescent="0.25">
      <c r="A298" s="190"/>
      <c r="B298" s="191" t="s">
        <v>206</v>
      </c>
    </row>
    <row r="299" spans="1:5" x14ac:dyDescent="0.25">
      <c r="A299" s="190"/>
      <c r="B299" s="191" t="s">
        <v>207</v>
      </c>
    </row>
    <row r="300" spans="1:5" x14ac:dyDescent="0.25">
      <c r="A300" s="190"/>
      <c r="B300" s="191" t="s">
        <v>208</v>
      </c>
    </row>
    <row r="301" spans="1:5" x14ac:dyDescent="0.25">
      <c r="A301" s="190"/>
      <c r="B301" s="191" t="s">
        <v>429</v>
      </c>
    </row>
    <row r="302" spans="1:5" x14ac:dyDescent="0.25">
      <c r="A302" s="190"/>
      <c r="B302" s="191" t="s">
        <v>209</v>
      </c>
    </row>
    <row r="303" spans="1:5" x14ac:dyDescent="0.25">
      <c r="A303" s="190"/>
      <c r="B303" s="191" t="s">
        <v>430</v>
      </c>
    </row>
    <row r="304" spans="1:5" x14ac:dyDescent="0.25">
      <c r="A304" s="190"/>
      <c r="B304" s="191" t="s">
        <v>431</v>
      </c>
    </row>
    <row r="305" spans="2:2" x14ac:dyDescent="0.25">
      <c r="B305" s="191" t="s">
        <v>432</v>
      </c>
    </row>
    <row r="306" spans="2:2" x14ac:dyDescent="0.25">
      <c r="B306" s="191" t="s">
        <v>211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6"/>
  <sheetViews>
    <sheetView topLeftCell="A203" workbookViewId="0">
      <selection activeCell="C211" sqref="C211"/>
    </sheetView>
  </sheetViews>
  <sheetFormatPr defaultRowHeight="15" x14ac:dyDescent="0.25"/>
  <cols>
    <col min="1" max="1" width="14.85546875" customWidth="1"/>
  </cols>
  <sheetData>
    <row r="1" spans="1:10" ht="14.45" x14ac:dyDescent="0.3">
      <c r="A1" s="186" t="s">
        <v>416</v>
      </c>
      <c r="B1" s="186" t="s">
        <v>417</v>
      </c>
      <c r="C1" s="186" t="s">
        <v>418</v>
      </c>
      <c r="D1" s="186"/>
      <c r="E1" s="187" t="s">
        <v>419</v>
      </c>
      <c r="F1" s="186" t="s">
        <v>416</v>
      </c>
      <c r="G1" s="186" t="s">
        <v>417</v>
      </c>
      <c r="H1" s="186" t="s">
        <v>418</v>
      </c>
      <c r="I1" s="186"/>
      <c r="J1" s="187" t="s">
        <v>419</v>
      </c>
    </row>
    <row r="2" spans="1:10" ht="14.45" x14ac:dyDescent="0.3">
      <c r="A2" s="185" t="s">
        <v>416</v>
      </c>
      <c r="B2" s="185" t="s">
        <v>420</v>
      </c>
      <c r="C2" s="185">
        <v>2100</v>
      </c>
      <c r="D2" s="184"/>
      <c r="E2" s="184"/>
      <c r="F2" s="185" t="s">
        <v>421</v>
      </c>
      <c r="G2" s="185" t="s">
        <v>420</v>
      </c>
      <c r="H2" s="185">
        <v>489</v>
      </c>
      <c r="I2" s="184"/>
      <c r="J2" s="184"/>
    </row>
    <row r="3" spans="1:10" ht="14.45" x14ac:dyDescent="0.3">
      <c r="A3" s="184"/>
      <c r="B3" s="185" t="s">
        <v>422</v>
      </c>
      <c r="C3" s="185" t="s">
        <v>0</v>
      </c>
      <c r="D3" s="184"/>
      <c r="E3" s="184"/>
      <c r="F3" s="184"/>
      <c r="G3" s="185" t="s">
        <v>422</v>
      </c>
      <c r="H3" s="185" t="s">
        <v>0</v>
      </c>
      <c r="I3" s="184"/>
      <c r="J3" s="184"/>
    </row>
    <row r="4" spans="1:10" ht="14.45" x14ac:dyDescent="0.3">
      <c r="A4" s="184"/>
      <c r="B4" s="185" t="s">
        <v>423</v>
      </c>
      <c r="C4" s="185">
        <v>1</v>
      </c>
      <c r="D4" s="184"/>
      <c r="E4" s="184"/>
      <c r="F4" s="184"/>
      <c r="G4" s="185" t="s">
        <v>423</v>
      </c>
      <c r="H4" s="185">
        <v>1</v>
      </c>
      <c r="I4" s="184"/>
      <c r="J4" s="184"/>
    </row>
    <row r="5" spans="1:10" ht="14.45" x14ac:dyDescent="0.3">
      <c r="A5" s="184"/>
      <c r="B5" s="185" t="s">
        <v>424</v>
      </c>
      <c r="C5" s="185">
        <v>0</v>
      </c>
      <c r="D5" s="184"/>
      <c r="E5" s="184"/>
      <c r="F5" s="184"/>
      <c r="G5" s="185" t="s">
        <v>424</v>
      </c>
      <c r="H5" s="185">
        <v>0</v>
      </c>
      <c r="I5" s="184"/>
      <c r="J5" s="184"/>
    </row>
    <row r="6" spans="1:10" ht="14.45" x14ac:dyDescent="0.3">
      <c r="A6" s="184"/>
      <c r="B6" s="185" t="s">
        <v>425</v>
      </c>
      <c r="C6" s="185">
        <v>1959</v>
      </c>
      <c r="D6" s="184"/>
      <c r="E6" s="184"/>
      <c r="F6" s="184"/>
      <c r="G6" s="185" t="s">
        <v>425</v>
      </c>
      <c r="H6" s="185">
        <v>1959</v>
      </c>
      <c r="I6" s="184"/>
      <c r="J6" s="184"/>
    </row>
    <row r="7" spans="1:10" ht="14.45" x14ac:dyDescent="0.3">
      <c r="A7" s="185" t="s">
        <v>426</v>
      </c>
      <c r="B7" s="185" t="s">
        <v>399</v>
      </c>
      <c r="C7" s="184"/>
      <c r="D7" s="184"/>
      <c r="E7" s="184"/>
      <c r="F7" s="185" t="s">
        <v>427</v>
      </c>
      <c r="G7" s="185" t="s">
        <v>399</v>
      </c>
      <c r="H7" s="184"/>
      <c r="I7" s="184"/>
      <c r="J7" s="184"/>
    </row>
    <row r="8" spans="1:10" ht="14.45" x14ac:dyDescent="0.3">
      <c r="A8" s="184"/>
      <c r="B8" s="185" t="s">
        <v>206</v>
      </c>
      <c r="C8" s="185" t="s">
        <v>428</v>
      </c>
      <c r="D8" s="184"/>
      <c r="E8" s="184"/>
      <c r="F8" s="184"/>
      <c r="G8" s="185" t="s">
        <v>206</v>
      </c>
      <c r="H8" s="184"/>
      <c r="I8" s="184"/>
      <c r="J8" s="184"/>
    </row>
    <row r="9" spans="1:10" ht="14.45" x14ac:dyDescent="0.3">
      <c r="A9" s="184"/>
      <c r="B9" s="185" t="s">
        <v>207</v>
      </c>
      <c r="C9" s="185">
        <v>46</v>
      </c>
      <c r="D9" s="185">
        <v>60</v>
      </c>
      <c r="E9" s="188">
        <v>53</v>
      </c>
      <c r="F9" s="184"/>
      <c r="G9" s="185" t="s">
        <v>207</v>
      </c>
      <c r="H9" s="184"/>
      <c r="I9" s="184"/>
      <c r="J9" s="184"/>
    </row>
    <row r="10" spans="1:10" ht="14.45" x14ac:dyDescent="0.3">
      <c r="A10" s="184"/>
      <c r="B10" s="185" t="s">
        <v>208</v>
      </c>
      <c r="C10" s="185" t="s">
        <v>225</v>
      </c>
      <c r="D10" s="184"/>
      <c r="E10" s="189">
        <v>0.5</v>
      </c>
      <c r="F10" s="184"/>
      <c r="G10" s="185" t="s">
        <v>208</v>
      </c>
      <c r="H10" s="184"/>
      <c r="I10" s="184"/>
      <c r="J10" s="184"/>
    </row>
    <row r="11" spans="1:10" ht="14.45" x14ac:dyDescent="0.3">
      <c r="A11" s="184"/>
      <c r="B11" s="185" t="s">
        <v>429</v>
      </c>
      <c r="C11" s="184"/>
      <c r="D11" s="184"/>
      <c r="E11" s="184"/>
      <c r="F11" s="184"/>
      <c r="G11" s="185" t="s">
        <v>429</v>
      </c>
      <c r="H11" s="184"/>
      <c r="I11" s="184"/>
      <c r="J11" s="184"/>
    </row>
    <row r="12" spans="1:10" ht="14.45" x14ac:dyDescent="0.3">
      <c r="A12" s="184"/>
      <c r="B12" s="185" t="s">
        <v>209</v>
      </c>
      <c r="C12" s="184"/>
      <c r="D12" s="184"/>
      <c r="E12" s="184"/>
      <c r="F12" s="184"/>
      <c r="G12" s="185" t="s">
        <v>209</v>
      </c>
      <c r="H12" s="184"/>
      <c r="I12" s="184"/>
      <c r="J12" s="184"/>
    </row>
    <row r="13" spans="1:10" ht="14.45" x14ac:dyDescent="0.3">
      <c r="A13" s="184"/>
      <c r="B13" s="185" t="s">
        <v>430</v>
      </c>
      <c r="C13" s="184"/>
      <c r="D13" s="184"/>
      <c r="E13" s="184"/>
      <c r="F13" s="184"/>
      <c r="G13" s="185" t="s">
        <v>430</v>
      </c>
      <c r="H13" s="184"/>
      <c r="I13" s="184"/>
      <c r="J13" s="184"/>
    </row>
    <row r="14" spans="1:10" ht="14.45" x14ac:dyDescent="0.3">
      <c r="A14" s="184"/>
      <c r="B14" s="185" t="s">
        <v>431</v>
      </c>
      <c r="C14" s="184"/>
      <c r="D14" s="184"/>
      <c r="E14" s="184"/>
      <c r="F14" s="184"/>
      <c r="G14" s="185" t="s">
        <v>431</v>
      </c>
      <c r="H14" s="184"/>
      <c r="I14" s="184"/>
      <c r="J14" s="184"/>
    </row>
    <row r="15" spans="1:10" ht="14.45" x14ac:dyDescent="0.3">
      <c r="A15" s="184"/>
      <c r="B15" s="185" t="s">
        <v>432</v>
      </c>
      <c r="C15" s="184"/>
      <c r="D15" s="184"/>
      <c r="E15" s="184"/>
      <c r="F15" s="184"/>
      <c r="G15" s="185" t="s">
        <v>432</v>
      </c>
      <c r="H15" s="184"/>
      <c r="I15" s="184"/>
      <c r="J15" s="184"/>
    </row>
    <row r="16" spans="1:10" ht="14.45" x14ac:dyDescent="0.3">
      <c r="A16" s="184"/>
      <c r="B16" s="185" t="s">
        <v>211</v>
      </c>
      <c r="C16" s="184"/>
      <c r="D16" s="184"/>
      <c r="E16" s="184"/>
      <c r="F16" s="184"/>
      <c r="G16" s="185" t="s">
        <v>211</v>
      </c>
      <c r="H16" s="184"/>
      <c r="I16" s="184"/>
      <c r="J16" s="184"/>
    </row>
    <row r="17" spans="1:10" ht="14.45" x14ac:dyDescent="0.3">
      <c r="A17" s="185" t="s">
        <v>433</v>
      </c>
      <c r="B17" s="185" t="s">
        <v>399</v>
      </c>
      <c r="C17" s="184"/>
      <c r="D17" s="184"/>
      <c r="E17" s="184"/>
      <c r="F17" s="185" t="s">
        <v>434</v>
      </c>
      <c r="G17" s="185" t="s">
        <v>399</v>
      </c>
      <c r="H17" s="184"/>
      <c r="I17" s="184"/>
      <c r="J17" s="184"/>
    </row>
    <row r="18" spans="1:10" ht="14.45" x14ac:dyDescent="0.3">
      <c r="A18" s="184"/>
      <c r="B18" s="185" t="s">
        <v>206</v>
      </c>
      <c r="C18" s="184"/>
      <c r="D18" s="184"/>
      <c r="E18" s="184"/>
      <c r="F18" s="184"/>
      <c r="G18" s="185" t="s">
        <v>206</v>
      </c>
      <c r="H18" s="184"/>
      <c r="I18" s="184"/>
      <c r="J18" s="184"/>
    </row>
    <row r="19" spans="1:10" ht="14.45" x14ac:dyDescent="0.3">
      <c r="A19" s="184"/>
      <c r="B19" s="185" t="s">
        <v>207</v>
      </c>
      <c r="C19" s="184"/>
      <c r="D19" s="184"/>
      <c r="E19" s="184"/>
      <c r="F19" s="184"/>
      <c r="G19" s="185" t="s">
        <v>207</v>
      </c>
      <c r="H19" s="184"/>
      <c r="I19" s="184"/>
      <c r="J19" s="184"/>
    </row>
    <row r="20" spans="1:10" ht="14.45" x14ac:dyDescent="0.3">
      <c r="A20" s="184"/>
      <c r="B20" s="185" t="s">
        <v>208</v>
      </c>
      <c r="C20" s="184"/>
      <c r="D20" s="184"/>
      <c r="E20" s="184"/>
      <c r="F20" s="184"/>
      <c r="G20" s="185" t="s">
        <v>208</v>
      </c>
      <c r="H20" s="184"/>
      <c r="I20" s="184"/>
      <c r="J20" s="184"/>
    </row>
    <row r="21" spans="1:10" ht="14.45" x14ac:dyDescent="0.3">
      <c r="A21" s="184"/>
      <c r="B21" s="185" t="s">
        <v>429</v>
      </c>
      <c r="C21" s="184"/>
      <c r="D21" s="184"/>
      <c r="E21" s="184"/>
      <c r="F21" s="184"/>
      <c r="G21" s="185" t="s">
        <v>429</v>
      </c>
      <c r="H21" s="184"/>
      <c r="I21" s="184"/>
      <c r="J21" s="184"/>
    </row>
    <row r="22" spans="1:10" ht="14.45" x14ac:dyDescent="0.3">
      <c r="A22" s="184"/>
      <c r="B22" s="185" t="s">
        <v>209</v>
      </c>
      <c r="C22" s="184"/>
      <c r="D22" s="184"/>
      <c r="E22" s="184"/>
      <c r="F22" s="184"/>
      <c r="G22" s="185" t="s">
        <v>209</v>
      </c>
      <c r="H22" s="184"/>
      <c r="I22" s="184"/>
      <c r="J22" s="184"/>
    </row>
    <row r="23" spans="1:10" ht="14.45" x14ac:dyDescent="0.3">
      <c r="A23" s="184"/>
      <c r="B23" s="185" t="s">
        <v>430</v>
      </c>
      <c r="C23" s="184"/>
      <c r="D23" s="184"/>
      <c r="E23" s="184"/>
      <c r="F23" s="184"/>
      <c r="G23" s="185" t="s">
        <v>430</v>
      </c>
      <c r="H23" s="184"/>
      <c r="I23" s="184"/>
      <c r="J23" s="184"/>
    </row>
    <row r="24" spans="1:10" ht="14.45" x14ac:dyDescent="0.3">
      <c r="A24" s="184"/>
      <c r="B24" s="185" t="s">
        <v>431</v>
      </c>
      <c r="C24" s="184"/>
      <c r="D24" s="184"/>
      <c r="E24" s="184"/>
      <c r="F24" s="184"/>
      <c r="G24" s="185" t="s">
        <v>431</v>
      </c>
      <c r="H24" s="184"/>
      <c r="I24" s="184"/>
      <c r="J24" s="184"/>
    </row>
    <row r="25" spans="1:10" ht="14.45" x14ac:dyDescent="0.3">
      <c r="A25" s="184"/>
      <c r="B25" s="185" t="s">
        <v>432</v>
      </c>
      <c r="C25" s="184"/>
      <c r="D25" s="184"/>
      <c r="E25" s="184"/>
      <c r="F25" s="184"/>
      <c r="G25" s="185" t="s">
        <v>432</v>
      </c>
      <c r="H25" s="184"/>
      <c r="I25" s="184"/>
      <c r="J25" s="184"/>
    </row>
    <row r="26" spans="1:10" ht="14.45" x14ac:dyDescent="0.3">
      <c r="A26" s="184"/>
      <c r="B26" s="185" t="s">
        <v>211</v>
      </c>
      <c r="C26" s="184"/>
      <c r="D26" s="184"/>
      <c r="E26" s="184"/>
      <c r="F26" s="184"/>
      <c r="G26" s="185" t="s">
        <v>211</v>
      </c>
      <c r="H26" s="184"/>
      <c r="I26" s="184"/>
      <c r="J26" s="184"/>
    </row>
    <row r="27" spans="1:10" ht="14.45" x14ac:dyDescent="0.3">
      <c r="A27" s="185" t="s">
        <v>435</v>
      </c>
      <c r="B27" s="185" t="s">
        <v>399</v>
      </c>
      <c r="C27" s="184"/>
      <c r="D27" s="184"/>
      <c r="E27" s="184"/>
      <c r="F27" s="185" t="s">
        <v>436</v>
      </c>
      <c r="G27" s="185" t="s">
        <v>399</v>
      </c>
      <c r="H27" s="184"/>
      <c r="I27" s="184"/>
      <c r="J27" s="184"/>
    </row>
    <row r="28" spans="1:10" ht="14.45" x14ac:dyDescent="0.3">
      <c r="A28" s="184"/>
      <c r="B28" s="185" t="s">
        <v>206</v>
      </c>
      <c r="C28" s="185" t="s">
        <v>428</v>
      </c>
      <c r="D28" s="184"/>
      <c r="E28" s="184"/>
      <c r="F28" s="184"/>
      <c r="G28" s="185" t="s">
        <v>206</v>
      </c>
      <c r="H28" s="185" t="s">
        <v>437</v>
      </c>
      <c r="I28" s="184"/>
      <c r="J28" s="184"/>
    </row>
    <row r="29" spans="1:10" ht="14.45" x14ac:dyDescent="0.3">
      <c r="A29" s="184"/>
      <c r="B29" s="185" t="s">
        <v>207</v>
      </c>
      <c r="C29" s="185">
        <v>46</v>
      </c>
      <c r="D29" s="185">
        <v>60</v>
      </c>
      <c r="E29" s="188">
        <v>53</v>
      </c>
      <c r="F29" s="184"/>
      <c r="G29" s="185" t="s">
        <v>207</v>
      </c>
      <c r="H29" s="185" t="s">
        <v>224</v>
      </c>
      <c r="I29" s="184"/>
      <c r="J29" s="188">
        <v>30</v>
      </c>
    </row>
    <row r="30" spans="1:10" ht="14.45" x14ac:dyDescent="0.3">
      <c r="A30" s="184"/>
      <c r="B30" s="185" t="s">
        <v>208</v>
      </c>
      <c r="C30" s="185" t="s">
        <v>225</v>
      </c>
      <c r="D30" s="184"/>
      <c r="E30" s="189">
        <v>0.5</v>
      </c>
      <c r="F30" s="184"/>
      <c r="G30" s="185" t="s">
        <v>208</v>
      </c>
      <c r="H30" s="185" t="s">
        <v>221</v>
      </c>
      <c r="I30" s="184"/>
      <c r="J30" s="189">
        <v>0.25</v>
      </c>
    </row>
    <row r="31" spans="1:10" ht="14.45" x14ac:dyDescent="0.3">
      <c r="A31" s="184"/>
      <c r="B31" s="185" t="s">
        <v>429</v>
      </c>
      <c r="C31" s="184"/>
      <c r="D31" s="184"/>
      <c r="E31" s="184"/>
      <c r="F31" s="184"/>
      <c r="G31" s="185" t="s">
        <v>429</v>
      </c>
      <c r="H31" s="184"/>
      <c r="I31" s="184"/>
      <c r="J31" s="184"/>
    </row>
    <row r="32" spans="1:10" ht="14.45" x14ac:dyDescent="0.3">
      <c r="A32" s="184"/>
      <c r="B32" s="185" t="s">
        <v>209</v>
      </c>
      <c r="C32" s="184"/>
      <c r="D32" s="184"/>
      <c r="E32" s="184"/>
      <c r="F32" s="184"/>
      <c r="G32" s="185" t="s">
        <v>209</v>
      </c>
      <c r="H32" s="184"/>
      <c r="I32" s="184"/>
      <c r="J32" s="184"/>
    </row>
    <row r="33" spans="1:7" x14ac:dyDescent="0.25">
      <c r="A33" s="184"/>
      <c r="B33" s="185" t="s">
        <v>430</v>
      </c>
      <c r="C33" s="184"/>
      <c r="D33" s="184"/>
      <c r="E33" s="184"/>
      <c r="F33" s="184"/>
      <c r="G33" s="185" t="s">
        <v>430</v>
      </c>
    </row>
    <row r="34" spans="1:7" x14ac:dyDescent="0.25">
      <c r="A34" s="184"/>
      <c r="B34" s="185" t="s">
        <v>431</v>
      </c>
      <c r="C34" s="184"/>
      <c r="D34" s="184"/>
      <c r="E34" s="184"/>
      <c r="F34" s="184"/>
      <c r="G34" s="185" t="s">
        <v>431</v>
      </c>
    </row>
    <row r="35" spans="1:7" x14ac:dyDescent="0.25">
      <c r="A35" s="184"/>
      <c r="B35" s="185" t="s">
        <v>432</v>
      </c>
      <c r="C35" s="184"/>
      <c r="D35" s="184"/>
      <c r="E35" s="184"/>
      <c r="F35" s="184"/>
      <c r="G35" s="185" t="s">
        <v>432</v>
      </c>
    </row>
    <row r="36" spans="1:7" x14ac:dyDescent="0.25">
      <c r="A36" s="184"/>
      <c r="B36" s="185" t="s">
        <v>211</v>
      </c>
      <c r="C36" s="184"/>
      <c r="D36" s="184"/>
      <c r="E36" s="184"/>
      <c r="F36" s="184"/>
      <c r="G36" s="185" t="s">
        <v>211</v>
      </c>
    </row>
    <row r="37" spans="1:7" x14ac:dyDescent="0.25">
      <c r="A37" s="185" t="s">
        <v>438</v>
      </c>
      <c r="B37" s="185" t="s">
        <v>399</v>
      </c>
      <c r="C37" s="184"/>
      <c r="D37" s="184"/>
      <c r="E37" s="184"/>
      <c r="F37" s="185" t="s">
        <v>439</v>
      </c>
      <c r="G37" s="185" t="s">
        <v>399</v>
      </c>
    </row>
    <row r="38" spans="1:7" x14ac:dyDescent="0.25">
      <c r="A38" s="184"/>
      <c r="B38" s="185" t="s">
        <v>206</v>
      </c>
      <c r="C38" s="184"/>
      <c r="D38" s="184"/>
      <c r="E38" s="184"/>
      <c r="F38" s="184"/>
      <c r="G38" s="185" t="s">
        <v>206</v>
      </c>
    </row>
    <row r="39" spans="1:7" x14ac:dyDescent="0.25">
      <c r="A39" s="184"/>
      <c r="B39" s="185" t="s">
        <v>207</v>
      </c>
      <c r="C39" s="184"/>
      <c r="D39" s="184"/>
      <c r="E39" s="184"/>
      <c r="F39" s="184"/>
      <c r="G39" s="185" t="s">
        <v>207</v>
      </c>
    </row>
    <row r="40" spans="1:7" x14ac:dyDescent="0.25">
      <c r="A40" s="184"/>
      <c r="B40" s="185" t="s">
        <v>208</v>
      </c>
      <c r="C40" s="184"/>
      <c r="D40" s="184"/>
      <c r="E40" s="184"/>
      <c r="F40" s="184"/>
      <c r="G40" s="185" t="s">
        <v>208</v>
      </c>
    </row>
    <row r="41" spans="1:7" x14ac:dyDescent="0.25">
      <c r="A41" s="184"/>
      <c r="B41" s="185" t="s">
        <v>429</v>
      </c>
      <c r="C41" s="184"/>
      <c r="D41" s="184"/>
      <c r="E41" s="184"/>
      <c r="F41" s="184"/>
      <c r="G41" s="185" t="s">
        <v>429</v>
      </c>
    </row>
    <row r="42" spans="1:7" x14ac:dyDescent="0.25">
      <c r="A42" s="184"/>
      <c r="B42" s="185" t="s">
        <v>209</v>
      </c>
      <c r="C42" s="184"/>
      <c r="D42" s="184"/>
      <c r="E42" s="184"/>
      <c r="F42" s="184"/>
      <c r="G42" s="185" t="s">
        <v>209</v>
      </c>
    </row>
    <row r="43" spans="1:7" x14ac:dyDescent="0.25">
      <c r="A43" s="184"/>
      <c r="B43" s="185" t="s">
        <v>430</v>
      </c>
      <c r="C43" s="184"/>
      <c r="D43" s="184"/>
      <c r="E43" s="184"/>
      <c r="F43" s="184"/>
      <c r="G43" s="185" t="s">
        <v>430</v>
      </c>
    </row>
    <row r="44" spans="1:7" x14ac:dyDescent="0.25">
      <c r="A44" s="184"/>
      <c r="B44" s="185" t="s">
        <v>431</v>
      </c>
      <c r="C44" s="184"/>
      <c r="D44" s="184"/>
      <c r="E44" s="184"/>
      <c r="F44" s="184"/>
      <c r="G44" s="185" t="s">
        <v>431</v>
      </c>
    </row>
    <row r="45" spans="1:7" x14ac:dyDescent="0.25">
      <c r="A45" s="184"/>
      <c r="B45" s="185" t="s">
        <v>432</v>
      </c>
      <c r="C45" s="184"/>
      <c r="D45" s="184"/>
      <c r="E45" s="184"/>
      <c r="F45" s="184"/>
      <c r="G45" s="185" t="s">
        <v>432</v>
      </c>
    </row>
    <row r="46" spans="1:7" x14ac:dyDescent="0.25">
      <c r="A46" s="184"/>
      <c r="B46" s="185" t="s">
        <v>211</v>
      </c>
      <c r="C46" s="184"/>
      <c r="D46" s="184"/>
      <c r="E46" s="184"/>
      <c r="F46" s="184"/>
      <c r="G46" s="185" t="s">
        <v>211</v>
      </c>
    </row>
    <row r="47" spans="1:7" x14ac:dyDescent="0.25">
      <c r="A47" s="185" t="s">
        <v>440</v>
      </c>
      <c r="B47" s="185" t="s">
        <v>399</v>
      </c>
      <c r="C47" s="184"/>
      <c r="D47" s="184"/>
      <c r="E47" s="184"/>
      <c r="F47" s="185" t="s">
        <v>441</v>
      </c>
      <c r="G47" s="185" t="s">
        <v>399</v>
      </c>
    </row>
    <row r="48" spans="1:7" x14ac:dyDescent="0.25">
      <c r="A48" s="184"/>
      <c r="B48" s="185" t="s">
        <v>206</v>
      </c>
      <c r="C48" s="185" t="s">
        <v>442</v>
      </c>
      <c r="D48" s="184"/>
      <c r="E48" s="184"/>
      <c r="F48" s="184"/>
      <c r="G48" s="185" t="s">
        <v>206</v>
      </c>
    </row>
    <row r="49" spans="1:7" x14ac:dyDescent="0.25">
      <c r="A49" s="184"/>
      <c r="B49" s="185" t="s">
        <v>207</v>
      </c>
      <c r="C49" s="185">
        <v>46</v>
      </c>
      <c r="D49" s="185">
        <v>60</v>
      </c>
      <c r="E49" s="188">
        <v>53</v>
      </c>
      <c r="F49" s="184"/>
      <c r="G49" s="185" t="s">
        <v>207</v>
      </c>
    </row>
    <row r="50" spans="1:7" x14ac:dyDescent="0.25">
      <c r="A50" s="184"/>
      <c r="B50" s="185" t="s">
        <v>208</v>
      </c>
      <c r="C50" s="185" t="s">
        <v>218</v>
      </c>
      <c r="D50" s="184"/>
      <c r="E50" s="189">
        <v>0.75</v>
      </c>
      <c r="F50" s="184"/>
      <c r="G50" s="185" t="s">
        <v>208</v>
      </c>
    </row>
    <row r="51" spans="1:7" x14ac:dyDescent="0.25">
      <c r="A51" s="184"/>
      <c r="B51" s="185" t="s">
        <v>429</v>
      </c>
      <c r="C51" s="184"/>
      <c r="D51" s="184"/>
      <c r="E51" s="184"/>
      <c r="F51" s="184"/>
      <c r="G51" s="185" t="s">
        <v>429</v>
      </c>
    </row>
    <row r="52" spans="1:7" x14ac:dyDescent="0.25">
      <c r="A52" s="184"/>
      <c r="B52" s="185" t="s">
        <v>209</v>
      </c>
      <c r="C52" s="184"/>
      <c r="D52" s="184"/>
      <c r="E52" s="184"/>
      <c r="F52" s="184"/>
      <c r="G52" s="185" t="s">
        <v>209</v>
      </c>
    </row>
    <row r="53" spans="1:7" x14ac:dyDescent="0.25">
      <c r="A53" s="184"/>
      <c r="B53" s="185" t="s">
        <v>430</v>
      </c>
      <c r="C53" s="184"/>
      <c r="D53" s="184"/>
      <c r="E53" s="184"/>
      <c r="F53" s="184"/>
      <c r="G53" s="185" t="s">
        <v>430</v>
      </c>
    </row>
    <row r="54" spans="1:7" x14ac:dyDescent="0.25">
      <c r="A54" s="184"/>
      <c r="B54" s="185" t="s">
        <v>431</v>
      </c>
      <c r="C54" s="184"/>
      <c r="D54" s="184"/>
      <c r="E54" s="184"/>
      <c r="F54" s="184"/>
      <c r="G54" s="185" t="s">
        <v>431</v>
      </c>
    </row>
    <row r="55" spans="1:7" x14ac:dyDescent="0.25">
      <c r="A55" s="184"/>
      <c r="B55" s="185" t="s">
        <v>432</v>
      </c>
      <c r="C55" s="184"/>
      <c r="D55" s="184"/>
      <c r="E55" s="184"/>
      <c r="F55" s="184"/>
      <c r="G55" s="185" t="s">
        <v>432</v>
      </c>
    </row>
    <row r="56" spans="1:7" x14ac:dyDescent="0.25">
      <c r="A56" s="184"/>
      <c r="B56" s="185" t="s">
        <v>211</v>
      </c>
      <c r="C56" s="184"/>
      <c r="D56" s="184"/>
      <c r="E56" s="184"/>
      <c r="F56" s="184"/>
      <c r="G56" s="185" t="s">
        <v>211</v>
      </c>
    </row>
    <row r="57" spans="1:7" x14ac:dyDescent="0.25">
      <c r="A57" s="185" t="s">
        <v>443</v>
      </c>
      <c r="B57" s="185" t="s">
        <v>399</v>
      </c>
      <c r="C57" s="184"/>
      <c r="D57" s="184"/>
      <c r="E57" s="184"/>
      <c r="F57" s="185" t="s">
        <v>444</v>
      </c>
      <c r="G57" s="185" t="s">
        <v>399</v>
      </c>
    </row>
    <row r="58" spans="1:7" x14ac:dyDescent="0.25">
      <c r="A58" s="184"/>
      <c r="B58" s="185" t="s">
        <v>206</v>
      </c>
      <c r="C58" s="184"/>
      <c r="D58" s="184"/>
      <c r="E58" s="184"/>
      <c r="F58" s="184"/>
      <c r="G58" s="185" t="s">
        <v>206</v>
      </c>
    </row>
    <row r="59" spans="1:7" x14ac:dyDescent="0.25">
      <c r="A59" s="184"/>
      <c r="B59" s="185" t="s">
        <v>207</v>
      </c>
      <c r="C59" s="184"/>
      <c r="D59" s="184"/>
      <c r="E59" s="184"/>
      <c r="F59" s="184"/>
      <c r="G59" s="185" t="s">
        <v>207</v>
      </c>
    </row>
    <row r="60" spans="1:7" x14ac:dyDescent="0.25">
      <c r="A60" s="184"/>
      <c r="B60" s="185" t="s">
        <v>208</v>
      </c>
      <c r="C60" s="184"/>
      <c r="D60" s="184"/>
      <c r="E60" s="184"/>
      <c r="F60" s="184"/>
      <c r="G60" s="185" t="s">
        <v>208</v>
      </c>
    </row>
    <row r="61" spans="1:7" x14ac:dyDescent="0.25">
      <c r="A61" s="184"/>
      <c r="B61" s="185" t="s">
        <v>429</v>
      </c>
      <c r="C61" s="184"/>
      <c r="D61" s="184"/>
      <c r="E61" s="184"/>
      <c r="F61" s="184"/>
      <c r="G61" s="185" t="s">
        <v>429</v>
      </c>
    </row>
    <row r="62" spans="1:7" x14ac:dyDescent="0.25">
      <c r="A62" s="184"/>
      <c r="B62" s="185" t="s">
        <v>209</v>
      </c>
      <c r="C62" s="184"/>
      <c r="D62" s="184"/>
      <c r="E62" s="184"/>
      <c r="F62" s="184"/>
      <c r="G62" s="185" t="s">
        <v>209</v>
      </c>
    </row>
    <row r="63" spans="1:7" x14ac:dyDescent="0.25">
      <c r="A63" s="184"/>
      <c r="B63" s="185" t="s">
        <v>430</v>
      </c>
      <c r="C63" s="184"/>
      <c r="D63" s="184"/>
      <c r="E63" s="184"/>
      <c r="F63" s="184"/>
      <c r="G63" s="185" t="s">
        <v>430</v>
      </c>
    </row>
    <row r="64" spans="1:7" x14ac:dyDescent="0.25">
      <c r="A64" s="184"/>
      <c r="B64" s="185" t="s">
        <v>431</v>
      </c>
      <c r="C64" s="184"/>
      <c r="D64" s="184"/>
      <c r="E64" s="184"/>
      <c r="F64" s="184"/>
      <c r="G64" s="185" t="s">
        <v>431</v>
      </c>
    </row>
    <row r="65" spans="1:10" x14ac:dyDescent="0.25">
      <c r="A65" s="184"/>
      <c r="B65" s="185" t="s">
        <v>432</v>
      </c>
      <c r="C65" s="184"/>
      <c r="D65" s="184"/>
      <c r="E65" s="184"/>
      <c r="F65" s="184"/>
      <c r="G65" s="185" t="s">
        <v>432</v>
      </c>
      <c r="H65" s="184"/>
      <c r="I65" s="184"/>
      <c r="J65" s="184"/>
    </row>
    <row r="66" spans="1:10" x14ac:dyDescent="0.25">
      <c r="A66" s="184"/>
      <c r="B66" s="185" t="s">
        <v>211</v>
      </c>
      <c r="C66" s="184"/>
      <c r="D66" s="184"/>
      <c r="E66" s="184"/>
      <c r="F66" s="184"/>
      <c r="G66" s="185" t="s">
        <v>211</v>
      </c>
      <c r="H66" s="184"/>
      <c r="I66" s="184"/>
      <c r="J66" s="184"/>
    </row>
    <row r="67" spans="1:10" x14ac:dyDescent="0.25">
      <c r="A67" s="185" t="s">
        <v>445</v>
      </c>
      <c r="B67" s="185" t="s">
        <v>399</v>
      </c>
      <c r="C67" s="184"/>
      <c r="D67" s="184"/>
      <c r="E67" s="184"/>
      <c r="F67" s="185" t="s">
        <v>446</v>
      </c>
      <c r="G67" s="185" t="s">
        <v>399</v>
      </c>
      <c r="H67" s="184"/>
      <c r="I67" s="184"/>
      <c r="J67" s="184"/>
    </row>
    <row r="68" spans="1:10" x14ac:dyDescent="0.25">
      <c r="A68" s="184"/>
      <c r="B68" s="185" t="s">
        <v>206</v>
      </c>
      <c r="C68" s="185" t="s">
        <v>447</v>
      </c>
      <c r="D68" s="184"/>
      <c r="E68" s="184"/>
      <c r="F68" s="184"/>
      <c r="G68" s="185" t="s">
        <v>206</v>
      </c>
      <c r="H68" s="185" t="s">
        <v>448</v>
      </c>
      <c r="I68" s="184"/>
      <c r="J68" s="184"/>
    </row>
    <row r="69" spans="1:10" x14ac:dyDescent="0.25">
      <c r="A69" s="184"/>
      <c r="B69" s="185" t="s">
        <v>207</v>
      </c>
      <c r="C69" s="185">
        <v>46</v>
      </c>
      <c r="D69" s="185">
        <v>60</v>
      </c>
      <c r="E69" s="188">
        <v>53</v>
      </c>
      <c r="F69" s="184"/>
      <c r="G69" s="185" t="s">
        <v>207</v>
      </c>
      <c r="H69" s="185">
        <v>41136</v>
      </c>
      <c r="I69" s="184"/>
      <c r="J69" s="188">
        <v>11.5</v>
      </c>
    </row>
    <row r="70" spans="1:10" x14ac:dyDescent="0.25">
      <c r="A70" s="184"/>
      <c r="B70" s="185" t="s">
        <v>208</v>
      </c>
      <c r="C70" s="185" t="s">
        <v>225</v>
      </c>
      <c r="D70" s="184"/>
      <c r="E70" s="189">
        <v>0.5</v>
      </c>
      <c r="F70" s="184"/>
      <c r="G70" s="185" t="s">
        <v>208</v>
      </c>
      <c r="H70" s="185" t="s">
        <v>218</v>
      </c>
      <c r="I70" s="184"/>
      <c r="J70" s="189">
        <v>0.75</v>
      </c>
    </row>
    <row r="71" spans="1:10" x14ac:dyDescent="0.25">
      <c r="A71" s="184"/>
      <c r="B71" s="185" t="s">
        <v>429</v>
      </c>
      <c r="C71" s="184"/>
      <c r="D71" s="184"/>
      <c r="E71" s="184"/>
      <c r="F71" s="184"/>
      <c r="G71" s="185" t="s">
        <v>429</v>
      </c>
      <c r="H71" s="184"/>
      <c r="I71" s="184"/>
      <c r="J71" s="184"/>
    </row>
    <row r="72" spans="1:10" x14ac:dyDescent="0.25">
      <c r="A72" s="184"/>
      <c r="B72" s="185" t="s">
        <v>209</v>
      </c>
      <c r="C72" s="184"/>
      <c r="D72" s="184"/>
      <c r="E72" s="184"/>
      <c r="F72" s="184"/>
      <c r="G72" s="185" t="s">
        <v>209</v>
      </c>
      <c r="H72" s="184"/>
      <c r="I72" s="184"/>
      <c r="J72" s="184"/>
    </row>
    <row r="73" spans="1:10" x14ac:dyDescent="0.25">
      <c r="A73" s="184"/>
      <c r="B73" s="185" t="s">
        <v>430</v>
      </c>
      <c r="C73" s="184"/>
      <c r="D73" s="184"/>
      <c r="E73" s="184"/>
      <c r="F73" s="184"/>
      <c r="G73" s="185" t="s">
        <v>430</v>
      </c>
      <c r="H73" s="184"/>
      <c r="I73" s="184"/>
      <c r="J73" s="184"/>
    </row>
    <row r="74" spans="1:10" x14ac:dyDescent="0.25">
      <c r="A74" s="184"/>
      <c r="B74" s="185" t="s">
        <v>431</v>
      </c>
      <c r="C74" s="184"/>
      <c r="D74" s="184"/>
      <c r="E74" s="184"/>
      <c r="F74" s="184"/>
      <c r="G74" s="185" t="s">
        <v>431</v>
      </c>
      <c r="H74" s="184"/>
      <c r="I74" s="184"/>
      <c r="J74" s="184"/>
    </row>
    <row r="75" spans="1:10" x14ac:dyDescent="0.25">
      <c r="A75" s="184"/>
      <c r="B75" s="185" t="s">
        <v>432</v>
      </c>
      <c r="C75" s="184"/>
      <c r="D75" s="184"/>
      <c r="E75" s="184"/>
      <c r="F75" s="184"/>
      <c r="G75" s="185" t="s">
        <v>432</v>
      </c>
      <c r="H75" s="184"/>
      <c r="I75" s="184"/>
      <c r="J75" s="184"/>
    </row>
    <row r="76" spans="1:10" x14ac:dyDescent="0.25">
      <c r="A76" s="184"/>
      <c r="B76" s="185" t="s">
        <v>211</v>
      </c>
      <c r="C76" s="184"/>
      <c r="D76" s="184"/>
      <c r="E76" s="184"/>
      <c r="F76" s="184"/>
      <c r="G76" s="185" t="s">
        <v>211</v>
      </c>
      <c r="H76" s="184"/>
      <c r="I76" s="184"/>
      <c r="J76" s="184"/>
    </row>
    <row r="77" spans="1:10" x14ac:dyDescent="0.25">
      <c r="A77" s="185" t="s">
        <v>449</v>
      </c>
      <c r="B77" s="185" t="s">
        <v>399</v>
      </c>
      <c r="C77" s="184"/>
      <c r="D77" s="184"/>
      <c r="E77" s="184"/>
      <c r="F77" s="185" t="s">
        <v>450</v>
      </c>
      <c r="G77" s="185" t="s">
        <v>399</v>
      </c>
      <c r="H77" s="184"/>
      <c r="I77" s="184"/>
      <c r="J77" s="184"/>
    </row>
    <row r="78" spans="1:10" x14ac:dyDescent="0.25">
      <c r="A78" s="184"/>
      <c r="B78" s="185" t="s">
        <v>206</v>
      </c>
      <c r="C78" s="184"/>
      <c r="D78" s="184"/>
      <c r="E78" s="184"/>
      <c r="F78" s="184"/>
      <c r="G78" s="185" t="s">
        <v>206</v>
      </c>
      <c r="H78" s="185" t="s">
        <v>448</v>
      </c>
      <c r="I78" s="184"/>
      <c r="J78" s="184"/>
    </row>
    <row r="79" spans="1:10" x14ac:dyDescent="0.25">
      <c r="A79" s="184"/>
      <c r="B79" s="185" t="s">
        <v>207</v>
      </c>
      <c r="C79" s="184"/>
      <c r="D79" s="184"/>
      <c r="E79" s="184"/>
      <c r="F79" s="184"/>
      <c r="G79" s="185" t="s">
        <v>207</v>
      </c>
      <c r="H79" s="185" t="s">
        <v>224</v>
      </c>
      <c r="I79" s="184"/>
      <c r="J79" s="188">
        <v>30</v>
      </c>
    </row>
    <row r="80" spans="1:10" x14ac:dyDescent="0.25">
      <c r="A80" s="184"/>
      <c r="B80" s="185" t="s">
        <v>208</v>
      </c>
      <c r="C80" s="184"/>
      <c r="D80" s="184"/>
      <c r="E80" s="184"/>
      <c r="F80" s="184"/>
      <c r="G80" s="185" t="s">
        <v>208</v>
      </c>
      <c r="H80" s="185" t="s">
        <v>225</v>
      </c>
      <c r="I80" s="184"/>
      <c r="J80" s="189">
        <v>0.5</v>
      </c>
    </row>
    <row r="81" spans="1:10" x14ac:dyDescent="0.25">
      <c r="A81" s="184"/>
      <c r="B81" s="185" t="s">
        <v>429</v>
      </c>
      <c r="C81" s="184"/>
      <c r="D81" s="184"/>
      <c r="E81" s="184"/>
      <c r="F81" s="184"/>
      <c r="G81" s="185" t="s">
        <v>429</v>
      </c>
      <c r="H81" s="184"/>
      <c r="I81" s="184"/>
      <c r="J81" s="184"/>
    </row>
    <row r="82" spans="1:10" x14ac:dyDescent="0.25">
      <c r="A82" s="184"/>
      <c r="B82" s="185" t="s">
        <v>209</v>
      </c>
      <c r="C82" s="184"/>
      <c r="D82" s="184"/>
      <c r="E82" s="184"/>
      <c r="F82" s="184"/>
      <c r="G82" s="185" t="s">
        <v>209</v>
      </c>
      <c r="H82" s="184"/>
      <c r="I82" s="184"/>
      <c r="J82" s="184"/>
    </row>
    <row r="83" spans="1:10" x14ac:dyDescent="0.25">
      <c r="A83" s="184"/>
      <c r="B83" s="185" t="s">
        <v>430</v>
      </c>
      <c r="C83" s="184"/>
      <c r="D83" s="184"/>
      <c r="E83" s="184"/>
      <c r="F83" s="184"/>
      <c r="G83" s="185" t="s">
        <v>430</v>
      </c>
      <c r="H83" s="184"/>
      <c r="I83" s="184"/>
      <c r="J83" s="184"/>
    </row>
    <row r="84" spans="1:10" x14ac:dyDescent="0.25">
      <c r="A84" s="184"/>
      <c r="B84" s="185" t="s">
        <v>431</v>
      </c>
      <c r="C84" s="184"/>
      <c r="D84" s="184"/>
      <c r="E84" s="184"/>
      <c r="F84" s="184"/>
      <c r="G84" s="185" t="s">
        <v>431</v>
      </c>
      <c r="H84" s="184"/>
      <c r="I84" s="184"/>
      <c r="J84" s="184"/>
    </row>
    <row r="85" spans="1:10" x14ac:dyDescent="0.25">
      <c r="A85" s="184"/>
      <c r="B85" s="185" t="s">
        <v>432</v>
      </c>
      <c r="C85" s="184"/>
      <c r="D85" s="184"/>
      <c r="E85" s="184"/>
      <c r="F85" s="184"/>
      <c r="G85" s="185" t="s">
        <v>432</v>
      </c>
      <c r="H85" s="184"/>
      <c r="I85" s="184"/>
      <c r="J85" s="184"/>
    </row>
    <row r="86" spans="1:10" x14ac:dyDescent="0.25">
      <c r="A86" s="184"/>
      <c r="B86" s="185" t="s">
        <v>211</v>
      </c>
      <c r="C86" s="184"/>
      <c r="D86" s="184"/>
      <c r="E86" s="184"/>
      <c r="F86" s="184"/>
      <c r="G86" s="185" t="s">
        <v>211</v>
      </c>
      <c r="H86" s="184"/>
      <c r="I86" s="184"/>
      <c r="J86" s="184"/>
    </row>
    <row r="87" spans="1:10" x14ac:dyDescent="0.25">
      <c r="A87" s="185" t="s">
        <v>451</v>
      </c>
      <c r="B87" s="185" t="s">
        <v>399</v>
      </c>
      <c r="C87" s="184"/>
      <c r="D87" s="184"/>
      <c r="E87" s="184"/>
      <c r="F87" s="185" t="s">
        <v>452</v>
      </c>
      <c r="G87" s="185" t="s">
        <v>399</v>
      </c>
      <c r="H87" s="184"/>
      <c r="I87" s="184"/>
      <c r="J87" s="184"/>
    </row>
    <row r="88" spans="1:10" x14ac:dyDescent="0.25">
      <c r="A88" s="184"/>
      <c r="B88" s="185" t="s">
        <v>206</v>
      </c>
      <c r="C88" s="185" t="s">
        <v>453</v>
      </c>
      <c r="D88" s="184"/>
      <c r="E88" s="184"/>
      <c r="F88" s="184"/>
      <c r="G88" s="185" t="s">
        <v>206</v>
      </c>
      <c r="H88" s="185" t="s">
        <v>437</v>
      </c>
      <c r="I88" s="184"/>
      <c r="J88" s="184"/>
    </row>
    <row r="89" spans="1:10" x14ac:dyDescent="0.25">
      <c r="A89" s="184"/>
      <c r="B89" s="185" t="s">
        <v>207</v>
      </c>
      <c r="C89" s="185">
        <v>46</v>
      </c>
      <c r="D89" s="185">
        <v>60</v>
      </c>
      <c r="E89" s="188">
        <v>53</v>
      </c>
      <c r="F89" s="184"/>
      <c r="G89" s="185" t="s">
        <v>207</v>
      </c>
      <c r="H89" s="185">
        <v>22</v>
      </c>
      <c r="I89" s="185">
        <v>30</v>
      </c>
      <c r="J89" s="188">
        <v>26</v>
      </c>
    </row>
    <row r="90" spans="1:10" x14ac:dyDescent="0.25">
      <c r="A90" s="184"/>
      <c r="B90" s="185" t="s">
        <v>208</v>
      </c>
      <c r="C90" s="185" t="s">
        <v>225</v>
      </c>
      <c r="D90" s="184"/>
      <c r="E90" s="189">
        <v>0.5</v>
      </c>
      <c r="F90" s="184"/>
      <c r="G90" s="185" t="s">
        <v>208</v>
      </c>
      <c r="H90" s="185" t="s">
        <v>218</v>
      </c>
      <c r="I90" s="184"/>
      <c r="J90" s="189">
        <v>0.75</v>
      </c>
    </row>
    <row r="91" spans="1:10" x14ac:dyDescent="0.25">
      <c r="A91" s="184"/>
      <c r="B91" s="185" t="s">
        <v>429</v>
      </c>
      <c r="C91" s="184"/>
      <c r="D91" s="184"/>
      <c r="E91" s="184"/>
      <c r="F91" s="184"/>
      <c r="G91" s="185" t="s">
        <v>429</v>
      </c>
      <c r="H91" s="184"/>
      <c r="I91" s="184"/>
      <c r="J91" s="184"/>
    </row>
    <row r="92" spans="1:10" x14ac:dyDescent="0.25">
      <c r="A92" s="184"/>
      <c r="B92" s="185" t="s">
        <v>209</v>
      </c>
      <c r="C92" s="184"/>
      <c r="D92" s="184"/>
      <c r="E92" s="184"/>
      <c r="F92" s="184"/>
      <c r="G92" s="185" t="s">
        <v>209</v>
      </c>
      <c r="H92" s="184"/>
      <c r="I92" s="184"/>
      <c r="J92" s="184"/>
    </row>
    <row r="93" spans="1:10" x14ac:dyDescent="0.25">
      <c r="A93" s="184"/>
      <c r="B93" s="185" t="s">
        <v>430</v>
      </c>
      <c r="C93" s="184"/>
      <c r="D93" s="184"/>
      <c r="E93" s="184"/>
      <c r="F93" s="184"/>
      <c r="G93" s="185" t="s">
        <v>430</v>
      </c>
      <c r="H93" s="184"/>
      <c r="I93" s="184"/>
      <c r="J93" s="184"/>
    </row>
    <row r="94" spans="1:10" x14ac:dyDescent="0.25">
      <c r="A94" s="184"/>
      <c r="B94" s="185" t="s">
        <v>431</v>
      </c>
      <c r="C94" s="184"/>
      <c r="D94" s="184"/>
      <c r="E94" s="184"/>
      <c r="F94" s="184"/>
      <c r="G94" s="185" t="s">
        <v>431</v>
      </c>
      <c r="H94" s="184"/>
      <c r="I94" s="184"/>
      <c r="J94" s="184"/>
    </row>
    <row r="95" spans="1:10" x14ac:dyDescent="0.25">
      <c r="A95" s="184"/>
      <c r="B95" s="185" t="s">
        <v>432</v>
      </c>
      <c r="C95" s="184"/>
      <c r="D95" s="184"/>
      <c r="E95" s="184"/>
      <c r="F95" s="184"/>
      <c r="G95" s="185" t="s">
        <v>432</v>
      </c>
      <c r="H95" s="184"/>
      <c r="I95" s="184"/>
      <c r="J95" s="184"/>
    </row>
    <row r="96" spans="1:10" x14ac:dyDescent="0.25">
      <c r="A96" s="184"/>
      <c r="B96" s="185" t="s">
        <v>211</v>
      </c>
      <c r="C96" s="184"/>
      <c r="D96" s="184"/>
      <c r="E96" s="184"/>
      <c r="F96" s="184"/>
      <c r="G96" s="185" t="s">
        <v>211</v>
      </c>
      <c r="H96" s="184"/>
      <c r="I96" s="184"/>
      <c r="J96" s="184"/>
    </row>
    <row r="97" spans="1:10" x14ac:dyDescent="0.25">
      <c r="A97" s="185" t="s">
        <v>454</v>
      </c>
      <c r="B97" s="185" t="s">
        <v>399</v>
      </c>
      <c r="C97" s="184"/>
      <c r="D97" s="184"/>
      <c r="E97" s="184"/>
      <c r="F97" s="185" t="s">
        <v>455</v>
      </c>
      <c r="G97" s="185" t="s">
        <v>399</v>
      </c>
      <c r="H97" s="184"/>
      <c r="I97" s="184"/>
      <c r="J97" s="184"/>
    </row>
    <row r="98" spans="1:10" x14ac:dyDescent="0.25">
      <c r="A98" s="184"/>
      <c r="B98" s="185" t="s">
        <v>206</v>
      </c>
      <c r="C98" s="185" t="s">
        <v>456</v>
      </c>
      <c r="D98" s="184"/>
      <c r="E98" s="184"/>
      <c r="F98" s="184"/>
      <c r="G98" s="185" t="s">
        <v>206</v>
      </c>
      <c r="H98" s="185" t="s">
        <v>457</v>
      </c>
      <c r="I98" s="184"/>
      <c r="J98" s="184"/>
    </row>
    <row r="99" spans="1:10" x14ac:dyDescent="0.25">
      <c r="A99" s="184"/>
      <c r="B99" s="185" t="s">
        <v>207</v>
      </c>
      <c r="C99" s="185">
        <v>46</v>
      </c>
      <c r="D99" s="185">
        <v>60</v>
      </c>
      <c r="E99" s="188">
        <v>53</v>
      </c>
      <c r="F99" s="184"/>
      <c r="G99" s="185" t="s">
        <v>207</v>
      </c>
      <c r="H99" s="185">
        <v>0</v>
      </c>
      <c r="I99" s="185">
        <v>7</v>
      </c>
      <c r="J99" s="188">
        <v>3.5</v>
      </c>
    </row>
    <row r="100" spans="1:10" x14ac:dyDescent="0.25">
      <c r="A100" s="184"/>
      <c r="B100" s="185" t="s">
        <v>208</v>
      </c>
      <c r="C100" s="185" t="s">
        <v>225</v>
      </c>
      <c r="D100" s="184"/>
      <c r="E100" s="189">
        <v>0.5</v>
      </c>
      <c r="F100" s="184"/>
      <c r="G100" s="185" t="s">
        <v>208</v>
      </c>
      <c r="H100" s="185" t="s">
        <v>218</v>
      </c>
      <c r="I100" s="184"/>
      <c r="J100" s="189">
        <v>0.75</v>
      </c>
    </row>
    <row r="101" spans="1:10" x14ac:dyDescent="0.25">
      <c r="A101" s="184"/>
      <c r="B101" s="185" t="s">
        <v>429</v>
      </c>
      <c r="C101" s="184"/>
      <c r="D101" s="184"/>
      <c r="E101" s="184"/>
      <c r="F101" s="184"/>
      <c r="G101" s="185" t="s">
        <v>429</v>
      </c>
      <c r="H101" s="184"/>
      <c r="I101" s="184"/>
      <c r="J101" s="184"/>
    </row>
    <row r="102" spans="1:10" x14ac:dyDescent="0.25">
      <c r="A102" s="184"/>
      <c r="B102" s="185" t="s">
        <v>209</v>
      </c>
      <c r="C102" s="184"/>
      <c r="D102" s="184"/>
      <c r="E102" s="184"/>
      <c r="F102" s="184"/>
      <c r="G102" s="185" t="s">
        <v>209</v>
      </c>
      <c r="H102" s="184"/>
      <c r="I102" s="184"/>
      <c r="J102" s="184"/>
    </row>
    <row r="103" spans="1:10" x14ac:dyDescent="0.25">
      <c r="A103" s="184"/>
      <c r="B103" s="185" t="s">
        <v>430</v>
      </c>
      <c r="C103" s="184"/>
      <c r="D103" s="184"/>
      <c r="E103" s="184"/>
      <c r="F103" s="184"/>
      <c r="G103" s="185" t="s">
        <v>430</v>
      </c>
      <c r="H103" s="184"/>
      <c r="I103" s="184"/>
      <c r="J103" s="184"/>
    </row>
    <row r="104" spans="1:10" x14ac:dyDescent="0.25">
      <c r="A104" s="184"/>
      <c r="B104" s="185" t="s">
        <v>431</v>
      </c>
      <c r="C104" s="184"/>
      <c r="D104" s="184"/>
      <c r="E104" s="184"/>
      <c r="F104" s="184"/>
      <c r="G104" s="185" t="s">
        <v>431</v>
      </c>
      <c r="H104" s="184"/>
      <c r="I104" s="184"/>
      <c r="J104" s="184"/>
    </row>
    <row r="105" spans="1:10" x14ac:dyDescent="0.25">
      <c r="A105" s="184"/>
      <c r="B105" s="185" t="s">
        <v>432</v>
      </c>
      <c r="C105" s="184"/>
      <c r="D105" s="184"/>
      <c r="E105" s="184"/>
      <c r="F105" s="184"/>
      <c r="G105" s="185" t="s">
        <v>432</v>
      </c>
      <c r="H105" s="184"/>
      <c r="I105" s="184"/>
      <c r="J105" s="184"/>
    </row>
    <row r="106" spans="1:10" x14ac:dyDescent="0.25">
      <c r="A106" s="184"/>
      <c r="B106" s="185" t="s">
        <v>211</v>
      </c>
      <c r="C106" s="184"/>
      <c r="D106" s="184"/>
      <c r="E106" s="184"/>
      <c r="F106" s="184"/>
      <c r="G106" s="185" t="s">
        <v>211</v>
      </c>
      <c r="H106" s="184"/>
      <c r="I106" s="184"/>
      <c r="J106" s="184"/>
    </row>
    <row r="107" spans="1:10" x14ac:dyDescent="0.25">
      <c r="A107" s="185" t="s">
        <v>458</v>
      </c>
      <c r="B107" s="185" t="s">
        <v>399</v>
      </c>
      <c r="C107" s="184"/>
      <c r="D107" s="184"/>
      <c r="E107" s="184"/>
      <c r="F107" s="185" t="s">
        <v>459</v>
      </c>
      <c r="G107" s="185" t="s">
        <v>399</v>
      </c>
      <c r="H107" s="184"/>
      <c r="I107" s="184"/>
      <c r="J107" s="184"/>
    </row>
    <row r="108" spans="1:10" x14ac:dyDescent="0.25">
      <c r="A108" s="184"/>
      <c r="B108" s="185" t="s">
        <v>206</v>
      </c>
      <c r="C108" s="185" t="s">
        <v>460</v>
      </c>
      <c r="D108" s="184"/>
      <c r="E108" s="184"/>
      <c r="F108" s="184"/>
      <c r="G108" s="185" t="s">
        <v>206</v>
      </c>
      <c r="H108" s="184"/>
      <c r="I108" s="184"/>
      <c r="J108" s="184"/>
    </row>
    <row r="109" spans="1:10" x14ac:dyDescent="0.25">
      <c r="A109" s="184"/>
      <c r="B109" s="185" t="s">
        <v>207</v>
      </c>
      <c r="C109" s="185">
        <v>41136</v>
      </c>
      <c r="D109" s="184"/>
      <c r="E109" s="188">
        <v>11.5</v>
      </c>
      <c r="F109" s="184"/>
      <c r="G109" s="185" t="s">
        <v>207</v>
      </c>
      <c r="H109" s="184"/>
      <c r="I109" s="184"/>
      <c r="J109" s="184"/>
    </row>
    <row r="110" spans="1:10" x14ac:dyDescent="0.25">
      <c r="A110" s="184"/>
      <c r="B110" s="185" t="s">
        <v>208</v>
      </c>
      <c r="C110" s="185" t="s">
        <v>218</v>
      </c>
      <c r="D110" s="184"/>
      <c r="E110" s="189">
        <v>0.75</v>
      </c>
      <c r="F110" s="184"/>
      <c r="G110" s="185" t="s">
        <v>208</v>
      </c>
      <c r="H110" s="184"/>
      <c r="I110" s="184"/>
      <c r="J110" s="184"/>
    </row>
    <row r="111" spans="1:10" x14ac:dyDescent="0.25">
      <c r="A111" s="184"/>
      <c r="B111" s="185" t="s">
        <v>429</v>
      </c>
      <c r="C111" s="184"/>
      <c r="D111" s="184"/>
      <c r="E111" s="184"/>
      <c r="F111" s="184"/>
      <c r="G111" s="185" t="s">
        <v>429</v>
      </c>
      <c r="H111" s="184"/>
      <c r="I111" s="184"/>
      <c r="J111" s="184"/>
    </row>
    <row r="112" spans="1:10" x14ac:dyDescent="0.25">
      <c r="A112" s="184"/>
      <c r="B112" s="185" t="s">
        <v>209</v>
      </c>
      <c r="C112" s="184"/>
      <c r="D112" s="184"/>
      <c r="E112" s="184"/>
      <c r="F112" s="184"/>
      <c r="G112" s="185" t="s">
        <v>209</v>
      </c>
      <c r="H112" s="184"/>
      <c r="I112" s="184"/>
      <c r="J112" s="184"/>
    </row>
    <row r="113" spans="1:7" x14ac:dyDescent="0.25">
      <c r="A113" s="184"/>
      <c r="B113" s="185" t="s">
        <v>430</v>
      </c>
      <c r="C113" s="184"/>
      <c r="D113" s="184"/>
      <c r="E113" s="184"/>
      <c r="F113" s="184"/>
      <c r="G113" s="185" t="s">
        <v>430</v>
      </c>
    </row>
    <row r="114" spans="1:7" x14ac:dyDescent="0.25">
      <c r="A114" s="184"/>
      <c r="B114" s="185" t="s">
        <v>431</v>
      </c>
      <c r="C114" s="184"/>
      <c r="D114" s="184"/>
      <c r="E114" s="184"/>
      <c r="F114" s="184"/>
      <c r="G114" s="185" t="s">
        <v>431</v>
      </c>
    </row>
    <row r="115" spans="1:7" x14ac:dyDescent="0.25">
      <c r="A115" s="184"/>
      <c r="B115" s="185" t="s">
        <v>432</v>
      </c>
      <c r="C115" s="184"/>
      <c r="D115" s="184"/>
      <c r="E115" s="184"/>
      <c r="F115" s="184"/>
      <c r="G115" s="185" t="s">
        <v>432</v>
      </c>
    </row>
    <row r="116" spans="1:7" x14ac:dyDescent="0.25">
      <c r="A116" s="184"/>
      <c r="B116" s="185" t="s">
        <v>211</v>
      </c>
      <c r="C116" s="185" t="s">
        <v>461</v>
      </c>
      <c r="D116" s="184"/>
      <c r="E116" s="184"/>
      <c r="F116" s="184"/>
      <c r="G116" s="185" t="s">
        <v>211</v>
      </c>
    </row>
    <row r="117" spans="1:7" x14ac:dyDescent="0.25">
      <c r="A117" s="185" t="s">
        <v>462</v>
      </c>
      <c r="B117" s="185" t="s">
        <v>399</v>
      </c>
      <c r="C117" s="184"/>
      <c r="D117" s="184"/>
      <c r="E117" s="184"/>
      <c r="F117" s="184"/>
      <c r="G117" s="184"/>
    </row>
    <row r="118" spans="1:7" x14ac:dyDescent="0.25">
      <c r="A118" s="184"/>
      <c r="B118" s="185" t="s">
        <v>206</v>
      </c>
      <c r="C118" s="185" t="s">
        <v>463</v>
      </c>
      <c r="D118" s="184"/>
      <c r="E118" s="184"/>
      <c r="F118" s="184"/>
      <c r="G118" s="184"/>
    </row>
    <row r="119" spans="1:7" x14ac:dyDescent="0.25">
      <c r="A119" s="184"/>
      <c r="B119" s="185" t="s">
        <v>207</v>
      </c>
      <c r="C119" s="184"/>
      <c r="D119" s="184"/>
      <c r="E119" s="184"/>
      <c r="F119" s="184"/>
      <c r="G119" s="184"/>
    </row>
    <row r="120" spans="1:7" x14ac:dyDescent="0.25">
      <c r="A120" s="184"/>
      <c r="B120" s="185" t="s">
        <v>208</v>
      </c>
      <c r="C120" s="184"/>
      <c r="D120" s="184"/>
      <c r="E120" s="184"/>
      <c r="F120" s="184"/>
      <c r="G120" s="184"/>
    </row>
    <row r="121" spans="1:7" x14ac:dyDescent="0.25">
      <c r="A121" s="184"/>
      <c r="B121" s="185" t="s">
        <v>429</v>
      </c>
      <c r="C121" s="184"/>
      <c r="D121" s="184"/>
      <c r="E121" s="184"/>
      <c r="F121" s="184"/>
      <c r="G121" s="184"/>
    </row>
    <row r="122" spans="1:7" x14ac:dyDescent="0.25">
      <c r="A122" s="184"/>
      <c r="B122" s="185" t="s">
        <v>209</v>
      </c>
      <c r="C122" s="184"/>
      <c r="D122" s="184"/>
      <c r="E122" s="184"/>
      <c r="F122" s="184"/>
      <c r="G122" s="184"/>
    </row>
    <row r="123" spans="1:7" x14ac:dyDescent="0.25">
      <c r="A123" s="184"/>
      <c r="B123" s="185" t="s">
        <v>430</v>
      </c>
      <c r="C123" s="184"/>
      <c r="D123" s="184"/>
      <c r="E123" s="184"/>
      <c r="F123" s="184"/>
      <c r="G123" s="184"/>
    </row>
    <row r="124" spans="1:7" x14ac:dyDescent="0.25">
      <c r="A124" s="184"/>
      <c r="B124" s="185" t="s">
        <v>431</v>
      </c>
      <c r="C124" s="184"/>
      <c r="D124" s="184"/>
      <c r="E124" s="184"/>
      <c r="F124" s="184"/>
      <c r="G124" s="184"/>
    </row>
    <row r="125" spans="1:7" x14ac:dyDescent="0.25">
      <c r="A125" s="184"/>
      <c r="B125" s="185" t="s">
        <v>432</v>
      </c>
      <c r="C125" s="184"/>
      <c r="D125" s="184"/>
      <c r="E125" s="184"/>
      <c r="F125" s="184"/>
      <c r="G125" s="184"/>
    </row>
    <row r="126" spans="1:7" x14ac:dyDescent="0.25">
      <c r="A126" s="184"/>
      <c r="B126" s="185" t="s">
        <v>211</v>
      </c>
      <c r="C126" s="185" t="s">
        <v>464</v>
      </c>
      <c r="D126" s="184"/>
      <c r="E126" s="184"/>
      <c r="F126" s="184"/>
      <c r="G126" s="184"/>
    </row>
    <row r="127" spans="1:7" x14ac:dyDescent="0.25">
      <c r="A127" s="185" t="s">
        <v>465</v>
      </c>
      <c r="B127" s="185" t="s">
        <v>399</v>
      </c>
      <c r="C127" s="184"/>
      <c r="D127" s="184"/>
      <c r="E127" s="184"/>
      <c r="F127" s="184"/>
      <c r="G127" s="184"/>
    </row>
    <row r="128" spans="1:7" x14ac:dyDescent="0.25">
      <c r="A128" s="184"/>
      <c r="B128" s="185" t="s">
        <v>206</v>
      </c>
      <c r="C128" s="184"/>
      <c r="D128" s="184"/>
      <c r="E128" s="184"/>
      <c r="F128" s="184"/>
      <c r="G128" s="184"/>
    </row>
    <row r="129" spans="1:5" x14ac:dyDescent="0.25">
      <c r="A129" s="184"/>
      <c r="B129" s="185" t="s">
        <v>207</v>
      </c>
      <c r="C129" s="184"/>
      <c r="D129" s="184"/>
      <c r="E129" s="184"/>
    </row>
    <row r="130" spans="1:5" x14ac:dyDescent="0.25">
      <c r="A130" s="184"/>
      <c r="B130" s="185" t="s">
        <v>208</v>
      </c>
      <c r="C130" s="184"/>
      <c r="D130" s="184"/>
      <c r="E130" s="184"/>
    </row>
    <row r="131" spans="1:5" x14ac:dyDescent="0.25">
      <c r="A131" s="184"/>
      <c r="B131" s="185" t="s">
        <v>429</v>
      </c>
      <c r="C131" s="185" t="s">
        <v>466</v>
      </c>
      <c r="D131" s="184"/>
      <c r="E131" s="184"/>
    </row>
    <row r="132" spans="1:5" x14ac:dyDescent="0.25">
      <c r="A132" s="184"/>
      <c r="B132" s="185" t="s">
        <v>209</v>
      </c>
      <c r="C132" s="184"/>
      <c r="D132" s="184"/>
      <c r="E132" s="184"/>
    </row>
    <row r="133" spans="1:5" x14ac:dyDescent="0.25">
      <c r="A133" s="184"/>
      <c r="B133" s="185" t="s">
        <v>430</v>
      </c>
      <c r="C133" s="184"/>
      <c r="D133" s="184"/>
      <c r="E133" s="184"/>
    </row>
    <row r="134" spans="1:5" x14ac:dyDescent="0.25">
      <c r="A134" s="184"/>
      <c r="B134" s="185" t="s">
        <v>431</v>
      </c>
      <c r="C134" s="184"/>
      <c r="D134" s="184"/>
      <c r="E134" s="184"/>
    </row>
    <row r="135" spans="1:5" x14ac:dyDescent="0.25">
      <c r="A135" s="184"/>
      <c r="B135" s="185" t="s">
        <v>432</v>
      </c>
      <c r="C135" s="184"/>
      <c r="D135" s="184"/>
      <c r="E135" s="184"/>
    </row>
    <row r="136" spans="1:5" x14ac:dyDescent="0.25">
      <c r="A136" s="184"/>
      <c r="B136" s="185" t="s">
        <v>211</v>
      </c>
      <c r="C136" s="184"/>
      <c r="D136" s="184"/>
      <c r="E136" s="184"/>
    </row>
    <row r="137" spans="1:5" x14ac:dyDescent="0.25">
      <c r="A137" s="185" t="s">
        <v>467</v>
      </c>
      <c r="B137" s="185" t="s">
        <v>399</v>
      </c>
      <c r="C137" s="184"/>
      <c r="D137" s="184"/>
      <c r="E137" s="184"/>
    </row>
    <row r="138" spans="1:5" x14ac:dyDescent="0.25">
      <c r="A138" s="184"/>
      <c r="B138" s="185" t="s">
        <v>206</v>
      </c>
      <c r="C138" s="185" t="s">
        <v>460</v>
      </c>
      <c r="D138" s="184"/>
      <c r="E138" s="184"/>
    </row>
    <row r="139" spans="1:5" x14ac:dyDescent="0.25">
      <c r="A139" s="184"/>
      <c r="B139" s="185" t="s">
        <v>207</v>
      </c>
      <c r="C139" s="185">
        <v>41136</v>
      </c>
      <c r="D139" s="184"/>
      <c r="E139" s="188">
        <v>11.5</v>
      </c>
    </row>
    <row r="140" spans="1:5" x14ac:dyDescent="0.25">
      <c r="A140" s="184"/>
      <c r="B140" s="185" t="s">
        <v>208</v>
      </c>
      <c r="C140" s="185" t="s">
        <v>218</v>
      </c>
      <c r="D140" s="184"/>
      <c r="E140" s="189">
        <v>0.75</v>
      </c>
    </row>
    <row r="141" spans="1:5" x14ac:dyDescent="0.25">
      <c r="A141" s="184"/>
      <c r="B141" s="185" t="s">
        <v>429</v>
      </c>
      <c r="C141" s="184"/>
      <c r="D141" s="184"/>
      <c r="E141" s="184"/>
    </row>
    <row r="142" spans="1:5" x14ac:dyDescent="0.25">
      <c r="A142" s="184"/>
      <c r="B142" s="185" t="s">
        <v>209</v>
      </c>
      <c r="C142" s="184"/>
      <c r="D142" s="184"/>
      <c r="E142" s="184"/>
    </row>
    <row r="143" spans="1:5" x14ac:dyDescent="0.25">
      <c r="A143" s="184"/>
      <c r="B143" s="185" t="s">
        <v>430</v>
      </c>
      <c r="C143" s="184"/>
      <c r="D143" s="184"/>
      <c r="E143" s="184"/>
    </row>
    <row r="144" spans="1:5" x14ac:dyDescent="0.25">
      <c r="A144" s="184"/>
      <c r="B144" s="185" t="s">
        <v>431</v>
      </c>
      <c r="C144" s="184"/>
      <c r="D144" s="184"/>
      <c r="E144" s="184"/>
    </row>
    <row r="145" spans="1:3" x14ac:dyDescent="0.25">
      <c r="A145" s="184"/>
      <c r="B145" s="185" t="s">
        <v>432</v>
      </c>
      <c r="C145" s="184"/>
    </row>
    <row r="146" spans="1:3" x14ac:dyDescent="0.25">
      <c r="A146" s="184"/>
      <c r="B146" s="185" t="s">
        <v>211</v>
      </c>
      <c r="C146" s="185" t="s">
        <v>468</v>
      </c>
    </row>
    <row r="147" spans="1:3" x14ac:dyDescent="0.25">
      <c r="A147" s="185" t="s">
        <v>469</v>
      </c>
      <c r="B147" s="185" t="s">
        <v>399</v>
      </c>
      <c r="C147" s="184"/>
    </row>
    <row r="148" spans="1:3" x14ac:dyDescent="0.25">
      <c r="A148" s="184"/>
      <c r="B148" s="185" t="s">
        <v>206</v>
      </c>
      <c r="C148" s="185" t="s">
        <v>463</v>
      </c>
    </row>
    <row r="149" spans="1:3" x14ac:dyDescent="0.25">
      <c r="A149" s="184"/>
      <c r="B149" s="185" t="s">
        <v>207</v>
      </c>
      <c r="C149" s="184"/>
    </row>
    <row r="150" spans="1:3" x14ac:dyDescent="0.25">
      <c r="A150" s="184"/>
      <c r="B150" s="185" t="s">
        <v>208</v>
      </c>
      <c r="C150" s="184"/>
    </row>
    <row r="151" spans="1:3" x14ac:dyDescent="0.25">
      <c r="A151" s="184"/>
      <c r="B151" s="185" t="s">
        <v>429</v>
      </c>
      <c r="C151" s="184"/>
    </row>
    <row r="152" spans="1:3" x14ac:dyDescent="0.25">
      <c r="A152" s="184"/>
      <c r="B152" s="185" t="s">
        <v>209</v>
      </c>
      <c r="C152" s="184"/>
    </row>
    <row r="153" spans="1:3" x14ac:dyDescent="0.25">
      <c r="A153" s="184"/>
      <c r="B153" s="185" t="s">
        <v>430</v>
      </c>
      <c r="C153" s="184"/>
    </row>
    <row r="154" spans="1:3" x14ac:dyDescent="0.25">
      <c r="A154" s="184"/>
      <c r="B154" s="185" t="s">
        <v>431</v>
      </c>
      <c r="C154" s="184"/>
    </row>
    <row r="155" spans="1:3" x14ac:dyDescent="0.25">
      <c r="A155" s="184"/>
      <c r="B155" s="185" t="s">
        <v>432</v>
      </c>
      <c r="C155" s="184"/>
    </row>
    <row r="156" spans="1:3" x14ac:dyDescent="0.25">
      <c r="A156" s="184"/>
      <c r="B156" s="185" t="s">
        <v>211</v>
      </c>
      <c r="C156" s="184"/>
    </row>
    <row r="157" spans="1:3" x14ac:dyDescent="0.25">
      <c r="A157" s="185" t="s">
        <v>470</v>
      </c>
      <c r="B157" s="185" t="s">
        <v>399</v>
      </c>
      <c r="C157" s="184"/>
    </row>
    <row r="158" spans="1:3" x14ac:dyDescent="0.25">
      <c r="A158" s="184"/>
      <c r="B158" s="185" t="s">
        <v>206</v>
      </c>
      <c r="C158" s="184"/>
    </row>
    <row r="159" spans="1:3" x14ac:dyDescent="0.25">
      <c r="A159" s="184"/>
      <c r="B159" s="185" t="s">
        <v>207</v>
      </c>
      <c r="C159" s="184"/>
    </row>
    <row r="160" spans="1:3" x14ac:dyDescent="0.25">
      <c r="A160" s="184"/>
      <c r="B160" s="185" t="s">
        <v>208</v>
      </c>
      <c r="C160" s="184"/>
    </row>
    <row r="161" spans="1:5" x14ac:dyDescent="0.25">
      <c r="A161" s="184"/>
      <c r="B161" s="185" t="s">
        <v>429</v>
      </c>
      <c r="C161" s="185" t="s">
        <v>471</v>
      </c>
      <c r="D161" s="184"/>
      <c r="E161" s="184"/>
    </row>
    <row r="162" spans="1:5" x14ac:dyDescent="0.25">
      <c r="A162" s="184"/>
      <c r="B162" s="185" t="s">
        <v>209</v>
      </c>
      <c r="C162" s="184"/>
      <c r="D162" s="184"/>
      <c r="E162" s="184"/>
    </row>
    <row r="163" spans="1:5" x14ac:dyDescent="0.25">
      <c r="A163" s="184"/>
      <c r="B163" s="185" t="s">
        <v>430</v>
      </c>
      <c r="C163" s="184"/>
      <c r="D163" s="184"/>
      <c r="E163" s="184"/>
    </row>
    <row r="164" spans="1:5" x14ac:dyDescent="0.25">
      <c r="A164" s="184"/>
      <c r="B164" s="185" t="s">
        <v>431</v>
      </c>
      <c r="C164" s="184"/>
      <c r="D164" s="184"/>
      <c r="E164" s="184"/>
    </row>
    <row r="165" spans="1:5" x14ac:dyDescent="0.25">
      <c r="A165" s="184"/>
      <c r="B165" s="185" t="s">
        <v>432</v>
      </c>
      <c r="C165" s="184"/>
      <c r="D165" s="184"/>
      <c r="E165" s="184"/>
    </row>
    <row r="166" spans="1:5" x14ac:dyDescent="0.25">
      <c r="A166" s="184"/>
      <c r="B166" s="185" t="s">
        <v>211</v>
      </c>
      <c r="C166" s="184"/>
      <c r="D166" s="184"/>
      <c r="E166" s="184"/>
    </row>
    <row r="167" spans="1:5" x14ac:dyDescent="0.25">
      <c r="A167" s="185" t="s">
        <v>472</v>
      </c>
      <c r="B167" s="185" t="s">
        <v>399</v>
      </c>
      <c r="C167" s="184"/>
      <c r="D167" s="184"/>
      <c r="E167" s="184"/>
    </row>
    <row r="168" spans="1:5" x14ac:dyDescent="0.25">
      <c r="A168" s="184"/>
      <c r="B168" s="185" t="s">
        <v>206</v>
      </c>
      <c r="C168" s="185" t="s">
        <v>473</v>
      </c>
      <c r="D168" s="184"/>
      <c r="E168" s="184"/>
    </row>
    <row r="169" spans="1:5" x14ac:dyDescent="0.25">
      <c r="A169" s="184"/>
      <c r="B169" s="185" t="s">
        <v>207</v>
      </c>
      <c r="C169" s="185">
        <v>0</v>
      </c>
      <c r="D169" s="185">
        <v>15</v>
      </c>
      <c r="E169" s="188">
        <v>7.5</v>
      </c>
    </row>
    <row r="170" spans="1:5" x14ac:dyDescent="0.25">
      <c r="A170" s="184"/>
      <c r="B170" s="185" t="s">
        <v>208</v>
      </c>
      <c r="C170" s="185" t="s">
        <v>218</v>
      </c>
      <c r="D170" s="184"/>
      <c r="E170" s="189">
        <v>0.75</v>
      </c>
    </row>
    <row r="171" spans="1:5" x14ac:dyDescent="0.25">
      <c r="A171" s="184"/>
      <c r="B171" s="185" t="s">
        <v>429</v>
      </c>
      <c r="C171" s="184"/>
      <c r="D171" s="184"/>
      <c r="E171" s="184"/>
    </row>
    <row r="172" spans="1:5" x14ac:dyDescent="0.25">
      <c r="A172" s="184"/>
      <c r="B172" s="185" t="s">
        <v>209</v>
      </c>
      <c r="C172" s="184"/>
      <c r="D172" s="184"/>
      <c r="E172" s="184"/>
    </row>
    <row r="173" spans="1:5" x14ac:dyDescent="0.25">
      <c r="A173" s="184"/>
      <c r="B173" s="185" t="s">
        <v>430</v>
      </c>
      <c r="C173" s="184"/>
      <c r="D173" s="184"/>
      <c r="E173" s="184"/>
    </row>
    <row r="174" spans="1:5" x14ac:dyDescent="0.25">
      <c r="A174" s="184"/>
      <c r="B174" s="185" t="s">
        <v>431</v>
      </c>
      <c r="C174" s="184"/>
      <c r="D174" s="184"/>
      <c r="E174" s="184"/>
    </row>
    <row r="175" spans="1:5" x14ac:dyDescent="0.25">
      <c r="A175" s="184"/>
      <c r="B175" s="185" t="s">
        <v>432</v>
      </c>
      <c r="C175" s="184"/>
      <c r="D175" s="184"/>
      <c r="E175" s="184"/>
    </row>
    <row r="176" spans="1:5" x14ac:dyDescent="0.25">
      <c r="A176" s="184"/>
      <c r="B176" s="185" t="s">
        <v>211</v>
      </c>
      <c r="C176" s="184"/>
      <c r="D176" s="184"/>
      <c r="E176" s="184"/>
    </row>
    <row r="177" spans="1:5" x14ac:dyDescent="0.25">
      <c r="A177" s="185" t="s">
        <v>474</v>
      </c>
      <c r="B177" s="185" t="s">
        <v>399</v>
      </c>
      <c r="C177" s="184"/>
      <c r="D177" s="184"/>
      <c r="E177" s="184"/>
    </row>
    <row r="178" spans="1:5" x14ac:dyDescent="0.25">
      <c r="A178" s="184"/>
      <c r="B178" s="185" t="s">
        <v>206</v>
      </c>
      <c r="C178" s="185" t="s">
        <v>475</v>
      </c>
      <c r="D178" s="184"/>
      <c r="E178" s="184"/>
    </row>
    <row r="179" spans="1:5" x14ac:dyDescent="0.25">
      <c r="A179" s="184"/>
      <c r="B179" s="185" t="s">
        <v>207</v>
      </c>
      <c r="C179" s="185">
        <v>46</v>
      </c>
      <c r="D179" s="185">
        <v>60</v>
      </c>
      <c r="E179" s="188">
        <v>53</v>
      </c>
    </row>
    <row r="180" spans="1:5" x14ac:dyDescent="0.25">
      <c r="A180" s="184"/>
      <c r="B180" s="185" t="s">
        <v>208</v>
      </c>
      <c r="C180" s="185" t="s">
        <v>225</v>
      </c>
      <c r="D180" s="184"/>
      <c r="E180" s="189">
        <v>0.5</v>
      </c>
    </row>
    <row r="181" spans="1:5" x14ac:dyDescent="0.25">
      <c r="A181" s="184"/>
      <c r="B181" s="185" t="s">
        <v>429</v>
      </c>
      <c r="C181" s="184"/>
      <c r="D181" s="184"/>
      <c r="E181" s="184"/>
    </row>
    <row r="182" spans="1:5" x14ac:dyDescent="0.25">
      <c r="A182" s="184"/>
      <c r="B182" s="185" t="s">
        <v>209</v>
      </c>
      <c r="C182" s="184"/>
      <c r="D182" s="184"/>
      <c r="E182" s="184"/>
    </row>
    <row r="183" spans="1:5" x14ac:dyDescent="0.25">
      <c r="A183" s="184"/>
      <c r="B183" s="185" t="s">
        <v>430</v>
      </c>
      <c r="C183" s="184"/>
      <c r="D183" s="184"/>
      <c r="E183" s="184"/>
    </row>
    <row r="184" spans="1:5" x14ac:dyDescent="0.25">
      <c r="A184" s="184"/>
      <c r="B184" s="185" t="s">
        <v>431</v>
      </c>
      <c r="C184" s="184"/>
      <c r="D184" s="184"/>
      <c r="E184" s="184"/>
    </row>
    <row r="185" spans="1:5" x14ac:dyDescent="0.25">
      <c r="A185" s="184"/>
      <c r="B185" s="185" t="s">
        <v>432</v>
      </c>
      <c r="C185" s="184"/>
      <c r="D185" s="184"/>
      <c r="E185" s="184"/>
    </row>
    <row r="186" spans="1:5" x14ac:dyDescent="0.25">
      <c r="A186" s="184"/>
      <c r="B186" s="185" t="s">
        <v>211</v>
      </c>
      <c r="C186" s="184"/>
      <c r="D186" s="184"/>
      <c r="E186" s="184"/>
    </row>
    <row r="187" spans="1:5" x14ac:dyDescent="0.25">
      <c r="A187" s="185" t="s">
        <v>476</v>
      </c>
      <c r="B187" s="185" t="s">
        <v>399</v>
      </c>
      <c r="C187" s="184"/>
      <c r="D187" s="184"/>
      <c r="E187" s="184"/>
    </row>
    <row r="188" spans="1:5" x14ac:dyDescent="0.25">
      <c r="A188" s="184"/>
      <c r="B188" s="185" t="s">
        <v>206</v>
      </c>
      <c r="C188" s="185" t="s">
        <v>477</v>
      </c>
      <c r="D188" s="184"/>
      <c r="E188" s="184"/>
    </row>
    <row r="189" spans="1:5" x14ac:dyDescent="0.25">
      <c r="A189" s="184"/>
      <c r="B189" s="185" t="s">
        <v>207</v>
      </c>
      <c r="C189" s="185">
        <v>41136</v>
      </c>
      <c r="D189" s="184"/>
      <c r="E189" s="188">
        <v>11.5</v>
      </c>
    </row>
    <row r="190" spans="1:5" x14ac:dyDescent="0.25">
      <c r="A190" s="184"/>
      <c r="B190" s="185" t="s">
        <v>208</v>
      </c>
      <c r="C190" s="185" t="s">
        <v>225</v>
      </c>
      <c r="D190" s="184"/>
      <c r="E190" s="189">
        <v>0.5</v>
      </c>
    </row>
    <row r="191" spans="1:5" x14ac:dyDescent="0.25">
      <c r="A191" s="184"/>
      <c r="B191" s="185" t="s">
        <v>429</v>
      </c>
      <c r="C191" s="184"/>
      <c r="D191" s="184"/>
      <c r="E191" s="184"/>
    </row>
    <row r="192" spans="1:5" x14ac:dyDescent="0.25">
      <c r="A192" s="184"/>
      <c r="B192" s="185" t="s">
        <v>209</v>
      </c>
      <c r="C192" s="184"/>
      <c r="D192" s="184"/>
      <c r="E192" s="184"/>
    </row>
    <row r="193" spans="1:5" x14ac:dyDescent="0.25">
      <c r="A193" s="184"/>
      <c r="B193" s="185" t="s">
        <v>430</v>
      </c>
      <c r="C193" s="184"/>
      <c r="D193" s="184"/>
      <c r="E193" s="184"/>
    </row>
    <row r="194" spans="1:5" x14ac:dyDescent="0.25">
      <c r="A194" s="184"/>
      <c r="B194" s="185" t="s">
        <v>431</v>
      </c>
      <c r="C194" s="184"/>
      <c r="D194" s="184"/>
      <c r="E194" s="184"/>
    </row>
    <row r="195" spans="1:5" x14ac:dyDescent="0.25">
      <c r="A195" s="184"/>
      <c r="B195" s="185" t="s">
        <v>432</v>
      </c>
      <c r="C195" s="184"/>
      <c r="D195" s="184"/>
      <c r="E195" s="184"/>
    </row>
    <row r="196" spans="1:5" x14ac:dyDescent="0.25">
      <c r="A196" s="184"/>
      <c r="B196" s="185" t="s">
        <v>211</v>
      </c>
      <c r="C196" s="185" t="s">
        <v>478</v>
      </c>
      <c r="D196" s="184"/>
      <c r="E196" s="184"/>
    </row>
    <row r="197" spans="1:5" x14ac:dyDescent="0.25">
      <c r="A197" s="185" t="s">
        <v>479</v>
      </c>
      <c r="B197" s="185" t="s">
        <v>399</v>
      </c>
      <c r="C197" s="184"/>
      <c r="D197" s="184"/>
      <c r="E197" s="184"/>
    </row>
    <row r="198" spans="1:5" x14ac:dyDescent="0.25">
      <c r="A198" s="184"/>
      <c r="B198" s="185" t="s">
        <v>206</v>
      </c>
      <c r="C198" s="185" t="s">
        <v>480</v>
      </c>
      <c r="D198" s="184"/>
      <c r="E198" s="184"/>
    </row>
    <row r="199" spans="1:5" x14ac:dyDescent="0.25">
      <c r="A199" s="184"/>
      <c r="B199" s="185" t="s">
        <v>207</v>
      </c>
      <c r="C199" s="185" t="s">
        <v>224</v>
      </c>
      <c r="D199" s="184"/>
      <c r="E199" s="188">
        <v>30</v>
      </c>
    </row>
    <row r="200" spans="1:5" x14ac:dyDescent="0.25">
      <c r="A200" s="184"/>
      <c r="B200" s="185" t="s">
        <v>208</v>
      </c>
      <c r="C200" s="185" t="s">
        <v>218</v>
      </c>
      <c r="D200" s="184"/>
      <c r="E200" s="189">
        <v>0.5</v>
      </c>
    </row>
    <row r="201" spans="1:5" x14ac:dyDescent="0.25">
      <c r="A201" s="184"/>
      <c r="B201" s="185" t="s">
        <v>429</v>
      </c>
      <c r="C201" s="184"/>
      <c r="D201" s="184"/>
      <c r="E201" s="184"/>
    </row>
    <row r="202" spans="1:5" x14ac:dyDescent="0.25">
      <c r="A202" s="184"/>
      <c r="B202" s="185" t="s">
        <v>209</v>
      </c>
      <c r="C202" s="184"/>
      <c r="D202" s="184"/>
      <c r="E202" s="184"/>
    </row>
    <row r="203" spans="1:5" x14ac:dyDescent="0.25">
      <c r="A203" s="184"/>
      <c r="B203" s="185" t="s">
        <v>430</v>
      </c>
      <c r="C203" s="184"/>
      <c r="D203" s="184"/>
      <c r="E203" s="184"/>
    </row>
    <row r="204" spans="1:5" x14ac:dyDescent="0.25">
      <c r="A204" s="184"/>
      <c r="B204" s="185" t="s">
        <v>431</v>
      </c>
      <c r="C204" s="184"/>
      <c r="D204" s="184"/>
      <c r="E204" s="184"/>
    </row>
    <row r="205" spans="1:5" x14ac:dyDescent="0.25">
      <c r="A205" s="184"/>
      <c r="B205" s="185" t="s">
        <v>432</v>
      </c>
      <c r="C205" s="184"/>
      <c r="D205" s="184"/>
      <c r="E205" s="184"/>
    </row>
    <row r="206" spans="1:5" x14ac:dyDescent="0.25">
      <c r="A206" s="184"/>
      <c r="B206" s="185" t="s">
        <v>211</v>
      </c>
      <c r="C206" s="185" t="s">
        <v>481</v>
      </c>
      <c r="D206" s="184"/>
      <c r="E206" s="184"/>
    </row>
    <row r="207" spans="1:5" x14ac:dyDescent="0.25">
      <c r="A207" s="185" t="s">
        <v>482</v>
      </c>
      <c r="B207" s="185" t="s">
        <v>399</v>
      </c>
      <c r="C207" s="184"/>
      <c r="D207" s="184"/>
      <c r="E207" s="184"/>
    </row>
    <row r="208" spans="1:5" x14ac:dyDescent="0.25">
      <c r="A208" s="184"/>
      <c r="B208" s="185" t="s">
        <v>206</v>
      </c>
      <c r="C208" s="185" t="s">
        <v>483</v>
      </c>
      <c r="D208" s="184"/>
      <c r="E208" s="184"/>
    </row>
    <row r="209" spans="1:5" x14ac:dyDescent="0.25">
      <c r="A209" s="184"/>
      <c r="B209" s="185" t="s">
        <v>207</v>
      </c>
      <c r="C209" s="185">
        <v>41136</v>
      </c>
      <c r="D209" s="184"/>
      <c r="E209" s="188">
        <v>11.5</v>
      </c>
    </row>
    <row r="210" spans="1:5" x14ac:dyDescent="0.25">
      <c r="A210" s="184"/>
      <c r="B210" s="185" t="s">
        <v>208</v>
      </c>
      <c r="C210" s="185" t="s">
        <v>225</v>
      </c>
      <c r="D210" s="184"/>
      <c r="E210" s="189">
        <v>0.5</v>
      </c>
    </row>
    <row r="211" spans="1:5" x14ac:dyDescent="0.25">
      <c r="A211" s="184"/>
      <c r="B211" s="185" t="s">
        <v>429</v>
      </c>
      <c r="C211" s="184"/>
      <c r="D211" s="184"/>
      <c r="E211" s="184"/>
    </row>
    <row r="212" spans="1:5" x14ac:dyDescent="0.25">
      <c r="A212" s="184"/>
      <c r="B212" s="185" t="s">
        <v>209</v>
      </c>
      <c r="C212" s="184"/>
      <c r="D212" s="184"/>
      <c r="E212" s="184"/>
    </row>
    <row r="213" spans="1:5" x14ac:dyDescent="0.25">
      <c r="A213" s="184"/>
      <c r="B213" s="185" t="s">
        <v>430</v>
      </c>
      <c r="C213" s="184"/>
      <c r="D213" s="184"/>
      <c r="E213" s="184"/>
    </row>
    <row r="214" spans="1:5" x14ac:dyDescent="0.25">
      <c r="A214" s="184"/>
      <c r="B214" s="185" t="s">
        <v>431</v>
      </c>
      <c r="C214" s="184"/>
      <c r="D214" s="184"/>
      <c r="E214" s="184"/>
    </row>
    <row r="215" spans="1:5" x14ac:dyDescent="0.25">
      <c r="A215" s="184"/>
      <c r="B215" s="185" t="s">
        <v>432</v>
      </c>
      <c r="C215" s="184"/>
      <c r="D215" s="184"/>
      <c r="E215" s="184"/>
    </row>
    <row r="216" spans="1:5" x14ac:dyDescent="0.25">
      <c r="A216" s="184"/>
      <c r="B216" s="185" t="s">
        <v>211</v>
      </c>
      <c r="C216" s="184"/>
      <c r="D216" s="184"/>
      <c r="E216" s="184"/>
    </row>
    <row r="217" spans="1:5" x14ac:dyDescent="0.25">
      <c r="A217" s="185" t="s">
        <v>484</v>
      </c>
      <c r="B217" s="185" t="s">
        <v>399</v>
      </c>
      <c r="C217" s="184"/>
      <c r="D217" s="184"/>
      <c r="E217" s="184"/>
    </row>
    <row r="218" spans="1:5" x14ac:dyDescent="0.25">
      <c r="A218" s="184"/>
      <c r="B218" s="185" t="s">
        <v>206</v>
      </c>
      <c r="C218" s="185" t="s">
        <v>252</v>
      </c>
      <c r="D218" s="184"/>
      <c r="E218" s="184"/>
    </row>
    <row r="219" spans="1:5" x14ac:dyDescent="0.25">
      <c r="A219" s="184"/>
      <c r="B219" s="185" t="s">
        <v>207</v>
      </c>
      <c r="C219" s="185" t="s">
        <v>224</v>
      </c>
      <c r="D219" s="184"/>
      <c r="E219" s="188">
        <v>30</v>
      </c>
    </row>
    <row r="220" spans="1:5" x14ac:dyDescent="0.25">
      <c r="A220" s="184"/>
      <c r="B220" s="185" t="s">
        <v>208</v>
      </c>
      <c r="C220" s="185" t="s">
        <v>225</v>
      </c>
      <c r="D220" s="184"/>
      <c r="E220" s="189">
        <v>0.5</v>
      </c>
    </row>
    <row r="221" spans="1:5" x14ac:dyDescent="0.25">
      <c r="A221" s="184"/>
      <c r="B221" s="185" t="s">
        <v>429</v>
      </c>
      <c r="C221" s="184"/>
      <c r="D221" s="184"/>
      <c r="E221" s="184"/>
    </row>
    <row r="222" spans="1:5" x14ac:dyDescent="0.25">
      <c r="A222" s="184"/>
      <c r="B222" s="185" t="s">
        <v>209</v>
      </c>
      <c r="C222" s="184"/>
      <c r="D222" s="184"/>
      <c r="E222" s="184"/>
    </row>
    <row r="223" spans="1:5" x14ac:dyDescent="0.25">
      <c r="A223" s="184"/>
      <c r="B223" s="185" t="s">
        <v>430</v>
      </c>
      <c r="C223" s="184"/>
      <c r="D223" s="184"/>
      <c r="E223" s="184"/>
    </row>
    <row r="224" spans="1:5" x14ac:dyDescent="0.25">
      <c r="A224" s="184"/>
      <c r="B224" s="185" t="s">
        <v>431</v>
      </c>
      <c r="C224" s="184"/>
      <c r="D224" s="184"/>
      <c r="E224" s="184"/>
    </row>
    <row r="225" spans="1:3" x14ac:dyDescent="0.25">
      <c r="A225" s="184"/>
      <c r="B225" s="185" t="s">
        <v>432</v>
      </c>
      <c r="C225" s="184"/>
    </row>
    <row r="226" spans="1:3" x14ac:dyDescent="0.25">
      <c r="A226" s="184"/>
      <c r="B226" s="185" t="s">
        <v>211</v>
      </c>
      <c r="C226" s="185" t="s">
        <v>485</v>
      </c>
    </row>
    <row r="227" spans="1:3" x14ac:dyDescent="0.25">
      <c r="A227" s="185" t="s">
        <v>486</v>
      </c>
      <c r="B227" s="185" t="s">
        <v>399</v>
      </c>
      <c r="C227" s="184"/>
    </row>
    <row r="228" spans="1:3" x14ac:dyDescent="0.25">
      <c r="A228" s="184"/>
      <c r="B228" s="185" t="s">
        <v>206</v>
      </c>
      <c r="C228" s="184"/>
    </row>
    <row r="229" spans="1:3" x14ac:dyDescent="0.25">
      <c r="A229" s="184"/>
      <c r="B229" s="185" t="s">
        <v>207</v>
      </c>
      <c r="C229" s="184"/>
    </row>
    <row r="230" spans="1:3" x14ac:dyDescent="0.25">
      <c r="A230" s="184"/>
      <c r="B230" s="185" t="s">
        <v>208</v>
      </c>
      <c r="C230" s="184"/>
    </row>
    <row r="231" spans="1:3" x14ac:dyDescent="0.25">
      <c r="A231" s="184"/>
      <c r="B231" s="185" t="s">
        <v>429</v>
      </c>
      <c r="C231" s="184"/>
    </row>
    <row r="232" spans="1:3" x14ac:dyDescent="0.25">
      <c r="A232" s="184"/>
      <c r="B232" s="185" t="s">
        <v>209</v>
      </c>
      <c r="C232" s="184"/>
    </row>
    <row r="233" spans="1:3" x14ac:dyDescent="0.25">
      <c r="A233" s="184"/>
      <c r="B233" s="185" t="s">
        <v>430</v>
      </c>
      <c r="C233" s="184"/>
    </row>
    <row r="234" spans="1:3" x14ac:dyDescent="0.25">
      <c r="A234" s="184"/>
      <c r="B234" s="185" t="s">
        <v>431</v>
      </c>
      <c r="C234" s="184"/>
    </row>
    <row r="235" spans="1:3" x14ac:dyDescent="0.25">
      <c r="A235" s="184"/>
      <c r="B235" s="185" t="s">
        <v>432</v>
      </c>
      <c r="C235" s="184"/>
    </row>
    <row r="236" spans="1:3" x14ac:dyDescent="0.25">
      <c r="A236" s="184"/>
      <c r="B236" s="185" t="s">
        <v>211</v>
      </c>
      <c r="C236" s="18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2013-02-06T03:37:01Z</dcterms:modified>
</cp:coreProperties>
</file>