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7" i="1"/>
  <c r="G27" i="1"/>
  <c r="G29" i="1" s="1"/>
  <c r="F28" i="1"/>
  <c r="G28" i="1"/>
  <c r="G23" i="1" l="1"/>
  <c r="G31" i="1" s="1"/>
</calcChain>
</file>

<file path=xl/sharedStrings.xml><?xml version="1.0" encoding="utf-8"?>
<sst xmlns="http://schemas.openxmlformats.org/spreadsheetml/2006/main" count="56" uniqueCount="38">
  <si>
    <t xml:space="preserve">FES Educational Adequacy % Score =  </t>
  </si>
  <si>
    <t xml:space="preserve">Special Spaces Adequacy % Score =  </t>
  </si>
  <si>
    <t>-</t>
  </si>
  <si>
    <t>Visual and Performing Arts</t>
  </si>
  <si>
    <t>Food Service</t>
  </si>
  <si>
    <t>Specialized  Spaces:</t>
  </si>
  <si>
    <t xml:space="preserve">Classroom Adequacy % Score =  </t>
  </si>
  <si>
    <t>UN-35</t>
  </si>
  <si>
    <t>General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</si>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</sst>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2" fillId="0" borderId="16" xfId="4" applyFont="1" applyBorder="1" applyAlignment="1">
      <alignment horizontal="right" vertical="center"/>
    </xf>
    <xf numFmtId="0" fontId="3" fillId="0" borderId="17" xfId="4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20" xfId="4" applyNumberFormat="1" applyFont="1" applyBorder="1" applyAlignment="1">
      <alignment horizontal="right" vertical="center"/>
    </xf>
    <xf numFmtId="0" fontId="4" fillId="0" borderId="20" xfId="4" applyFont="1" applyBorder="1" applyAlignment="1">
      <alignment horizontal="right" vertical="center"/>
    </xf>
    <xf numFmtId="0" fontId="8" fillId="0" borderId="20" xfId="5" applyFont="1" applyBorder="1" applyAlignment="1">
      <alignment vertical="center"/>
    </xf>
    <xf numFmtId="0" fontId="8" fillId="0" borderId="20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8" fillId="0" borderId="22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1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1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1" fillId="0" borderId="0" xfId="6" applyFont="1" applyAlignment="1">
      <alignment wrapText="1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14" fillId="0" borderId="0" xfId="6" applyFont="1" applyAlignment="1">
      <alignment horizontal="right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5" xfId="3" applyFont="1" applyBorder="1"/>
    <xf numFmtId="9" fontId="16" fillId="0" borderId="25" xfId="3" applyFont="1" applyBorder="1" applyAlignment="1">
      <alignment horizontal="right"/>
    </xf>
    <xf numFmtId="0" fontId="16" fillId="0" borderId="2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323849</xdr:colOff>
      <xdr:row>4</xdr:row>
      <xdr:rowOff>131234</xdr:rowOff>
    </xdr:from>
    <xdr:to>
      <xdr:col>12</xdr:col>
      <xdr:colOff>247650</xdr:colOff>
      <xdr:row>29</xdr:row>
      <xdr:rowOff>58862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4" y="1045634"/>
          <a:ext cx="4533901" cy="3261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ylan%20ECC%20(Alexander%20Annex)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Boylan ECC (Alexander Annex)</v>
          </cell>
        </row>
        <row r="2">
          <cell r="C2">
            <v>24083</v>
          </cell>
        </row>
        <row r="5">
          <cell r="C5">
            <v>83</v>
          </cell>
        </row>
        <row r="65">
          <cell r="H65">
            <v>4967118.75</v>
          </cell>
          <cell r="P65">
            <v>2125570.8481562496</v>
          </cell>
          <cell r="Q65">
            <v>0.42792833333333324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4" sqref="E4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8.710937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25">
      <c r="A1" s="60" t="s">
        <v>20</v>
      </c>
      <c r="B1" s="60"/>
      <c r="C1" s="63" t="str">
        <f>'[1]Uniformat FCI'!C1:G1</f>
        <v>Boylan ECC (Alexander Annex)</v>
      </c>
      <c r="D1" s="63"/>
      <c r="E1" s="63"/>
      <c r="F1" s="63"/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21.75" customHeight="1" x14ac:dyDescent="0.3">
      <c r="A2" s="55" t="s">
        <v>19</v>
      </c>
      <c r="B2" s="55"/>
      <c r="C2" s="65">
        <f>'[1]Uniformat FCI'!C2</f>
        <v>24083</v>
      </c>
      <c r="D2" s="53"/>
      <c r="E2" s="53"/>
      <c r="F2" s="66" t="s">
        <v>22</v>
      </c>
      <c r="G2" s="66"/>
      <c r="H2" s="66"/>
      <c r="I2" s="66"/>
      <c r="J2" s="66"/>
      <c r="K2" s="66"/>
      <c r="L2" s="66"/>
      <c r="M2" s="53"/>
      <c r="N2" s="53"/>
      <c r="O2" s="53"/>
      <c r="P2" s="53"/>
    </row>
    <row r="3" spans="1:16" s="64" customFormat="1" ht="15" customHeight="1" x14ac:dyDescent="0.25">
      <c r="A3" s="55" t="s">
        <v>23</v>
      </c>
      <c r="B3" s="55"/>
      <c r="C3" s="67" t="s">
        <v>24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18</v>
      </c>
      <c r="B4" s="55"/>
      <c r="C4" s="68">
        <f>'[1]Uniformat FCI'!C5</f>
        <v>83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9"/>
      <c r="B5" s="69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9" t="s">
        <v>25</v>
      </c>
      <c r="B6" s="69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70"/>
      <c r="B7" s="70"/>
      <c r="C7" s="70"/>
    </row>
    <row r="8" spans="1:16" x14ac:dyDescent="0.25">
      <c r="A8" s="71" t="s">
        <v>26</v>
      </c>
      <c r="B8" s="70"/>
      <c r="C8" s="72">
        <f>'[1]Uniformat FCI'!Q65</f>
        <v>0.42792833333333324</v>
      </c>
    </row>
    <row r="9" spans="1:16" ht="3.75" customHeight="1" x14ac:dyDescent="0.25">
      <c r="A9" s="70"/>
      <c r="B9" s="70"/>
      <c r="C9" s="73"/>
    </row>
    <row r="10" spans="1:16" x14ac:dyDescent="0.25">
      <c r="A10" s="71" t="s">
        <v>27</v>
      </c>
      <c r="B10" s="70"/>
      <c r="C10" s="72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0"/>
      <c r="B11" s="70"/>
      <c r="C11" s="73"/>
    </row>
    <row r="12" spans="1:16" x14ac:dyDescent="0.25">
      <c r="A12" s="71" t="s">
        <v>28</v>
      </c>
      <c r="B12" s="70"/>
      <c r="C12" s="74">
        <f>'[1]Uniformat FCI'!P65</f>
        <v>2125570.8481562496</v>
      </c>
    </row>
    <row r="13" spans="1:16" ht="3.75" customHeight="1" x14ac:dyDescent="0.25">
      <c r="A13" s="71"/>
      <c r="B13" s="70"/>
      <c r="C13" s="73"/>
    </row>
    <row r="14" spans="1:16" x14ac:dyDescent="0.25">
      <c r="A14" s="71" t="s">
        <v>29</v>
      </c>
      <c r="B14" s="70"/>
      <c r="C14" s="74">
        <f>'[1]Uniformat FCI'!H65</f>
        <v>4967118.75</v>
      </c>
    </row>
    <row r="15" spans="1:16" ht="3.75" customHeight="1" x14ac:dyDescent="0.25">
      <c r="A15" s="70"/>
      <c r="B15" s="70"/>
      <c r="C15" s="75"/>
    </row>
    <row r="16" spans="1:16" x14ac:dyDescent="0.25">
      <c r="A16" s="71"/>
      <c r="B16" s="70"/>
      <c r="C16" s="75"/>
    </row>
    <row r="17" spans="1:3" ht="15" customHeight="1" x14ac:dyDescent="0.25">
      <c r="A17" s="76" t="s">
        <v>30</v>
      </c>
      <c r="B17" s="70"/>
      <c r="C17" s="75"/>
    </row>
    <row r="18" spans="1:3" ht="7.5" customHeight="1" x14ac:dyDescent="0.25">
      <c r="A18" s="70"/>
      <c r="B18" s="70"/>
      <c r="C18" s="77"/>
    </row>
    <row r="19" spans="1:3" x14ac:dyDescent="0.25">
      <c r="A19" s="71" t="s">
        <v>31</v>
      </c>
      <c r="B19" s="70"/>
      <c r="C19" s="78">
        <v>90</v>
      </c>
    </row>
    <row r="20" spans="1:3" ht="3.75" customHeight="1" x14ac:dyDescent="0.25">
      <c r="A20" s="70"/>
      <c r="B20" s="70"/>
      <c r="C20" s="75"/>
    </row>
    <row r="21" spans="1:3" x14ac:dyDescent="0.25">
      <c r="A21" s="71" t="s">
        <v>32</v>
      </c>
      <c r="B21" s="70"/>
      <c r="C21" s="78">
        <v>105</v>
      </c>
    </row>
    <row r="22" spans="1:3" ht="3.75" customHeight="1" x14ac:dyDescent="0.25">
      <c r="A22" s="71"/>
      <c r="B22" s="70"/>
      <c r="C22" s="79"/>
    </row>
    <row r="23" spans="1:3" x14ac:dyDescent="0.25">
      <c r="A23" s="71" t="s">
        <v>33</v>
      </c>
      <c r="B23" s="70"/>
      <c r="C23" s="78">
        <v>31</v>
      </c>
    </row>
    <row r="24" spans="1:3" ht="3.75" customHeight="1" x14ac:dyDescent="0.25">
      <c r="A24" s="71"/>
      <c r="B24" s="70"/>
      <c r="C24" s="75"/>
    </row>
    <row r="25" spans="1:3" x14ac:dyDescent="0.25">
      <c r="A25" s="71" t="s">
        <v>34</v>
      </c>
      <c r="B25" s="70"/>
      <c r="C25" s="80">
        <f>C19/C23</f>
        <v>2.903225806451613</v>
      </c>
    </row>
    <row r="26" spans="1:3" ht="3.75" customHeight="1" x14ac:dyDescent="0.25">
      <c r="A26" s="70"/>
      <c r="B26" s="70"/>
      <c r="C26" s="75"/>
    </row>
    <row r="27" spans="1:3" x14ac:dyDescent="0.25">
      <c r="A27" s="70"/>
      <c r="B27" s="70"/>
      <c r="C27" s="75"/>
    </row>
    <row r="28" spans="1:3" ht="15" customHeight="1" x14ac:dyDescent="0.25">
      <c r="A28" s="76" t="s">
        <v>35</v>
      </c>
      <c r="B28" s="70"/>
      <c r="C28" s="75"/>
    </row>
    <row r="29" spans="1:3" ht="7.5" customHeight="1" x14ac:dyDescent="0.25">
      <c r="A29" s="70"/>
      <c r="B29" s="70"/>
      <c r="C29" s="75"/>
    </row>
    <row r="30" spans="1:3" x14ac:dyDescent="0.25">
      <c r="A30" s="71" t="s">
        <v>6</v>
      </c>
      <c r="B30" s="70"/>
      <c r="C30" s="81">
        <f>'Education Adequecy'!G23</f>
        <v>0.60629629629629622</v>
      </c>
    </row>
    <row r="31" spans="1:3" ht="3.75" customHeight="1" x14ac:dyDescent="0.25">
      <c r="A31" s="70"/>
      <c r="B31" s="70"/>
      <c r="C31" s="75"/>
    </row>
    <row r="32" spans="1:3" x14ac:dyDescent="0.25">
      <c r="A32" s="71" t="s">
        <v>36</v>
      </c>
      <c r="B32" s="70"/>
      <c r="C32" s="82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71"/>
      <c r="B33" s="70"/>
      <c r="C33" s="75"/>
    </row>
    <row r="34" spans="1:3" x14ac:dyDescent="0.25">
      <c r="A34" s="71" t="s">
        <v>1</v>
      </c>
      <c r="B34" s="70"/>
      <c r="C34" s="81">
        <f>'Education Adequecy'!G29</f>
        <v>0.33865740740740741</v>
      </c>
    </row>
    <row r="35" spans="1:3" ht="3.75" customHeight="1" x14ac:dyDescent="0.25">
      <c r="A35" s="70"/>
      <c r="B35" s="70"/>
      <c r="C35" s="75"/>
    </row>
    <row r="36" spans="1:3" x14ac:dyDescent="0.25">
      <c r="A36" s="71" t="s">
        <v>37</v>
      </c>
      <c r="B36" s="70"/>
      <c r="C36" s="82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0"/>
      <c r="B37" s="70"/>
      <c r="C37" s="70"/>
    </row>
    <row r="38" spans="1:3" x14ac:dyDescent="0.25">
      <c r="A38" s="70"/>
      <c r="B38" s="70"/>
      <c r="C38" s="70"/>
    </row>
    <row r="39" spans="1:3" x14ac:dyDescent="0.25">
      <c r="A39" s="70"/>
      <c r="B39" s="70"/>
      <c r="C39" s="70"/>
    </row>
    <row r="40" spans="1:3" x14ac:dyDescent="0.25">
      <c r="A40" s="70"/>
      <c r="B40" s="70"/>
      <c r="C40" s="70"/>
    </row>
    <row r="41" spans="1:3" x14ac:dyDescent="0.25">
      <c r="A41" s="70"/>
      <c r="B41" s="70"/>
      <c r="C41" s="70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40" sqref="D40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2" t="s">
        <v>21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1" ht="18" x14ac:dyDescent="0.25">
      <c r="A2" s="60" t="s">
        <v>20</v>
      </c>
      <c r="B2" s="60"/>
      <c r="C2" s="59" t="str">
        <f>'[1]Uniformat FCI'!C1:G1</f>
        <v>Boylan ECC (Alexander Annex)</v>
      </c>
      <c r="D2" s="59"/>
      <c r="E2" s="59"/>
      <c r="F2" s="59"/>
      <c r="G2" s="59"/>
      <c r="H2" s="58"/>
      <c r="I2" s="58"/>
      <c r="J2" s="58"/>
      <c r="K2" s="57"/>
    </row>
    <row r="3" spans="1:11" x14ac:dyDescent="0.25">
      <c r="A3" s="55" t="s">
        <v>19</v>
      </c>
      <c r="B3" s="55"/>
      <c r="C3" s="56">
        <f>'[1]Uniformat FCI'!C2</f>
        <v>24083</v>
      </c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5" t="s">
        <v>18</v>
      </c>
      <c r="B4" s="55"/>
      <c r="C4" s="54">
        <f>'[1]Uniformat FCI'!C5</f>
        <v>83</v>
      </c>
      <c r="D4" s="53"/>
      <c r="E4" s="53"/>
      <c r="F4" s="53"/>
      <c r="G4" s="53"/>
      <c r="H4" s="53"/>
      <c r="I4" s="53"/>
      <c r="J4" s="53"/>
      <c r="K4" s="53"/>
    </row>
    <row r="7" spans="1:11" x14ac:dyDescent="0.25">
      <c r="A7" s="49" t="s">
        <v>15</v>
      </c>
      <c r="B7" s="50"/>
      <c r="C7" s="49" t="s">
        <v>17</v>
      </c>
      <c r="D7" s="52" t="s">
        <v>16</v>
      </c>
      <c r="E7" s="52"/>
      <c r="F7" s="52"/>
      <c r="G7" s="51"/>
    </row>
    <row r="8" spans="1:11" ht="16.5" x14ac:dyDescent="0.25">
      <c r="A8" s="49" t="s">
        <v>15</v>
      </c>
      <c r="B8" s="50"/>
      <c r="C8" s="49" t="s">
        <v>14</v>
      </c>
      <c r="D8" s="48" t="s">
        <v>13</v>
      </c>
      <c r="E8" s="48" t="s">
        <v>12</v>
      </c>
      <c r="F8" s="48" t="s">
        <v>11</v>
      </c>
      <c r="G8" s="47" t="s">
        <v>10</v>
      </c>
    </row>
    <row r="9" spans="1:11" ht="3" customHeight="1" x14ac:dyDescent="0.25">
      <c r="A9" s="46"/>
      <c r="B9" s="45"/>
      <c r="C9" s="44"/>
      <c r="D9" s="43"/>
      <c r="E9" s="43"/>
      <c r="F9" s="43"/>
      <c r="G9" s="43"/>
    </row>
    <row r="10" spans="1:11" x14ac:dyDescent="0.25">
      <c r="A10" s="42" t="s">
        <v>9</v>
      </c>
      <c r="B10" s="41"/>
      <c r="C10" s="40"/>
      <c r="D10" s="39"/>
      <c r="E10" s="38"/>
      <c r="F10" s="38"/>
      <c r="G10" s="37"/>
    </row>
    <row r="11" spans="1:11" ht="10.35" customHeight="1" x14ac:dyDescent="0.25">
      <c r="A11" s="33" t="s">
        <v>8</v>
      </c>
      <c r="B11" s="36"/>
      <c r="C11" s="35">
        <v>104</v>
      </c>
      <c r="D11" s="34">
        <v>567</v>
      </c>
      <c r="E11" s="14">
        <v>900</v>
      </c>
      <c r="F11" s="13">
        <f>D11-E11</f>
        <v>-333</v>
      </c>
      <c r="G11" s="12">
        <f>IF(F11&gt;0,1,D11/E11)</f>
        <v>0.63</v>
      </c>
    </row>
    <row r="12" spans="1:11" ht="10.35" customHeight="1" x14ac:dyDescent="0.25">
      <c r="A12" s="33" t="s">
        <v>8</v>
      </c>
      <c r="B12" s="32"/>
      <c r="C12" s="35">
        <v>201</v>
      </c>
      <c r="D12" s="34">
        <v>750</v>
      </c>
      <c r="E12" s="14">
        <v>900</v>
      </c>
      <c r="F12" s="13">
        <f>D12-E12</f>
        <v>-150</v>
      </c>
      <c r="G12" s="12">
        <f>IF(F12&gt;0,1,D12/E12)</f>
        <v>0.83333333333333337</v>
      </c>
    </row>
    <row r="13" spans="1:11" ht="10.35" customHeight="1" x14ac:dyDescent="0.25">
      <c r="A13" s="33" t="s">
        <v>8</v>
      </c>
      <c r="B13" s="32"/>
      <c r="C13" s="35">
        <v>202</v>
      </c>
      <c r="D13" s="34">
        <v>511</v>
      </c>
      <c r="E13" s="14">
        <v>900</v>
      </c>
      <c r="F13" s="13">
        <f>D13-E13</f>
        <v>-389</v>
      </c>
      <c r="G13" s="12">
        <f>IF(F13&gt;0,1,D13/E13)</f>
        <v>0.56777777777777783</v>
      </c>
    </row>
    <row r="14" spans="1:11" ht="10.35" customHeight="1" x14ac:dyDescent="0.25">
      <c r="A14" s="33" t="s">
        <v>8</v>
      </c>
      <c r="B14" s="32"/>
      <c r="C14" s="35">
        <v>203</v>
      </c>
      <c r="D14" s="34">
        <v>516</v>
      </c>
      <c r="E14" s="14">
        <v>900</v>
      </c>
      <c r="F14" s="13">
        <f>D14-E14</f>
        <v>-384</v>
      </c>
      <c r="G14" s="12">
        <f>IF(F14&gt;0,1,D14/E14)</f>
        <v>0.57333333333333336</v>
      </c>
    </row>
    <row r="15" spans="1:11" ht="10.35" customHeight="1" x14ac:dyDescent="0.25">
      <c r="A15" s="33" t="s">
        <v>8</v>
      </c>
      <c r="B15" s="32"/>
      <c r="C15" s="35">
        <v>204</v>
      </c>
      <c r="D15" s="34">
        <v>580</v>
      </c>
      <c r="E15" s="14">
        <v>900</v>
      </c>
      <c r="F15" s="13">
        <f>D15-E15</f>
        <v>-320</v>
      </c>
      <c r="G15" s="12">
        <f>IF(F15&gt;0,1,D15/E15)</f>
        <v>0.64444444444444449</v>
      </c>
    </row>
    <row r="16" spans="1:11" ht="10.35" customHeight="1" x14ac:dyDescent="0.25">
      <c r="A16" s="33" t="s">
        <v>8</v>
      </c>
      <c r="B16" s="32"/>
      <c r="C16" s="35">
        <v>205</v>
      </c>
      <c r="D16" s="34">
        <v>712</v>
      </c>
      <c r="E16" s="14">
        <v>900</v>
      </c>
      <c r="F16" s="13">
        <f>D16-E16</f>
        <v>-188</v>
      </c>
      <c r="G16" s="12">
        <f>IF(F16&gt;0,1,D16/E16)</f>
        <v>0.7911111111111111</v>
      </c>
    </row>
    <row r="17" spans="1:7" ht="10.35" customHeight="1" x14ac:dyDescent="0.25">
      <c r="A17" s="33" t="s">
        <v>8</v>
      </c>
      <c r="B17" s="32"/>
      <c r="C17" s="35">
        <v>206</v>
      </c>
      <c r="D17" s="34">
        <v>549</v>
      </c>
      <c r="E17" s="14">
        <v>900</v>
      </c>
      <c r="F17" s="13">
        <f>D17-E17</f>
        <v>-351</v>
      </c>
      <c r="G17" s="12">
        <f>IF(F17&gt;0,1,D17/E17)</f>
        <v>0.61</v>
      </c>
    </row>
    <row r="18" spans="1:7" ht="10.35" customHeight="1" x14ac:dyDescent="0.25">
      <c r="A18" s="33" t="s">
        <v>8</v>
      </c>
      <c r="B18" s="32"/>
      <c r="C18" s="35">
        <v>207</v>
      </c>
      <c r="D18" s="34">
        <v>488</v>
      </c>
      <c r="E18" s="14">
        <v>900</v>
      </c>
      <c r="F18" s="13">
        <f>D18-E18</f>
        <v>-412</v>
      </c>
      <c r="G18" s="12">
        <f>IF(F18&gt;0,1,D18/E18)</f>
        <v>0.54222222222222227</v>
      </c>
    </row>
    <row r="19" spans="1:7" ht="10.35" customHeight="1" x14ac:dyDescent="0.25">
      <c r="A19" s="33" t="s">
        <v>8</v>
      </c>
      <c r="B19" s="32"/>
      <c r="C19" s="35">
        <v>208</v>
      </c>
      <c r="D19" s="34">
        <v>484</v>
      </c>
      <c r="E19" s="14">
        <v>900</v>
      </c>
      <c r="F19" s="13">
        <f>D19-E19</f>
        <v>-416</v>
      </c>
      <c r="G19" s="12">
        <f>IF(F19&gt;0,1,D19/E19)</f>
        <v>0.5377777777777778</v>
      </c>
    </row>
    <row r="20" spans="1:7" ht="10.35" customHeight="1" x14ac:dyDescent="0.25">
      <c r="A20" s="33" t="s">
        <v>8</v>
      </c>
      <c r="B20" s="32"/>
      <c r="C20" s="35">
        <v>209</v>
      </c>
      <c r="D20" s="34">
        <v>444</v>
      </c>
      <c r="E20" s="14">
        <v>900</v>
      </c>
      <c r="F20" s="13">
        <f>D20-E20</f>
        <v>-456</v>
      </c>
      <c r="G20" s="12">
        <f>IF(F20&gt;0,1,D20/E20)</f>
        <v>0.49333333333333335</v>
      </c>
    </row>
    <row r="21" spans="1:7" ht="10.35" customHeight="1" x14ac:dyDescent="0.25">
      <c r="A21" s="33" t="s">
        <v>8</v>
      </c>
      <c r="B21" s="32"/>
      <c r="C21" s="35">
        <v>210</v>
      </c>
      <c r="D21" s="34">
        <v>494</v>
      </c>
      <c r="E21" s="14">
        <v>900</v>
      </c>
      <c r="F21" s="13">
        <f>D21-E21</f>
        <v>-406</v>
      </c>
      <c r="G21" s="12">
        <f>IF(F21&gt;0,1,D21/E21)</f>
        <v>0.54888888888888887</v>
      </c>
    </row>
    <row r="22" spans="1:7" ht="10.35" customHeight="1" thickBot="1" x14ac:dyDescent="0.3">
      <c r="A22" s="33" t="s">
        <v>8</v>
      </c>
      <c r="B22" s="32"/>
      <c r="C22" s="31" t="s">
        <v>7</v>
      </c>
      <c r="D22" s="30">
        <v>453</v>
      </c>
      <c r="E22" s="29">
        <v>900</v>
      </c>
      <c r="F22" s="28">
        <f>D22-E22</f>
        <v>-447</v>
      </c>
      <c r="G22" s="27">
        <f>IF(F22&gt;0,1,D22/E22)</f>
        <v>0.5033333333333333</v>
      </c>
    </row>
    <row r="23" spans="1:7" ht="15.75" thickBot="1" x14ac:dyDescent="0.3">
      <c r="A23" s="26"/>
      <c r="B23" s="25"/>
      <c r="C23" s="24" t="s">
        <v>6</v>
      </c>
      <c r="D23" s="5"/>
      <c r="E23" s="5"/>
      <c r="F23" s="5"/>
      <c r="G23" s="4">
        <f>AVERAGE(G11:G22)</f>
        <v>0.60629629629629622</v>
      </c>
    </row>
    <row r="24" spans="1:7" x14ac:dyDescent="0.25">
      <c r="A24" s="20"/>
      <c r="B24" s="21"/>
      <c r="C24" s="23"/>
      <c r="D24" s="23"/>
      <c r="E24" s="22"/>
      <c r="F24" s="22"/>
      <c r="G24" s="22"/>
    </row>
    <row r="25" spans="1:7" ht="2.25" customHeight="1" x14ac:dyDescent="0.25">
      <c r="A25" s="20"/>
      <c r="B25" s="21"/>
      <c r="C25" s="20"/>
      <c r="D25" s="20"/>
      <c r="E25" s="20"/>
      <c r="F25" s="20"/>
      <c r="G25" s="20"/>
    </row>
    <row r="26" spans="1:7" x14ac:dyDescent="0.25">
      <c r="A26" s="19" t="s">
        <v>5</v>
      </c>
      <c r="B26" s="10"/>
      <c r="C26" s="18"/>
      <c r="D26" s="17"/>
      <c r="E26" s="17"/>
      <c r="F26" s="17"/>
      <c r="G26" s="16"/>
    </row>
    <row r="27" spans="1:7" ht="10.35" customHeight="1" x14ac:dyDescent="0.25">
      <c r="A27" s="11" t="s">
        <v>4</v>
      </c>
      <c r="B27" s="10"/>
      <c r="C27" s="15" t="s">
        <v>2</v>
      </c>
      <c r="D27" s="14">
        <v>1902</v>
      </c>
      <c r="E27" s="14">
        <v>8100</v>
      </c>
      <c r="F27" s="13">
        <f>D27-E27</f>
        <v>-6198</v>
      </c>
      <c r="G27" s="12">
        <f>IF(F27&gt;0,1,D27/E27)</f>
        <v>0.23481481481481481</v>
      </c>
    </row>
    <row r="28" spans="1:7" ht="10.35" customHeight="1" thickBot="1" x14ac:dyDescent="0.3">
      <c r="A28" s="11" t="s">
        <v>3</v>
      </c>
      <c r="B28" s="10"/>
      <c r="C28" s="9" t="s">
        <v>2</v>
      </c>
      <c r="D28" s="8">
        <v>1062</v>
      </c>
      <c r="E28" s="8">
        <v>2400</v>
      </c>
      <c r="F28" s="7">
        <f>D28-E28</f>
        <v>-1338</v>
      </c>
      <c r="G28" s="6">
        <f>IF(F28&gt;0,1,D28/E28)</f>
        <v>0.4425</v>
      </c>
    </row>
    <row r="29" spans="1:7" ht="15.75" thickBot="1" x14ac:dyDescent="0.3">
      <c r="A29" s="3"/>
      <c r="B29" s="3"/>
      <c r="C29" s="5" t="s">
        <v>1</v>
      </c>
      <c r="D29" s="5"/>
      <c r="E29" s="5"/>
      <c r="F29" s="5"/>
      <c r="G29" s="4">
        <f>AVERAGE(G27:G28)</f>
        <v>0.33865740740740741</v>
      </c>
    </row>
    <row r="30" spans="1:7" ht="4.5" customHeight="1" thickBot="1" x14ac:dyDescent="0.3">
      <c r="A30" s="3"/>
      <c r="B30" s="3"/>
      <c r="C30" s="3"/>
      <c r="D30" s="3"/>
      <c r="E30" s="3"/>
      <c r="F30" s="3"/>
      <c r="G30" s="3"/>
    </row>
    <row r="31" spans="1:7" ht="15.75" thickBot="1" x14ac:dyDescent="0.3">
      <c r="A31" s="3"/>
      <c r="B31" s="3"/>
      <c r="C31" s="2" t="s">
        <v>0</v>
      </c>
      <c r="D31" s="2"/>
      <c r="E31" s="2"/>
      <c r="F31" s="2"/>
      <c r="G31" s="1">
        <f>AVERAGE(G23,G29)</f>
        <v>0.47247685185185184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29:F29"/>
    <mergeCell ref="C31:F31"/>
    <mergeCell ref="A24:B25"/>
    <mergeCell ref="C25:G25"/>
    <mergeCell ref="C9:G9"/>
    <mergeCell ref="B12:B23"/>
    <mergeCell ref="C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2013-02-21T14:25:24Z</dcterms:created>
  <dcterms:modified xsi:type="dcterms:W3CDTF">2013-02-21T14:26:05Z</dcterms:modified>
</cp:coreProperties>
</file>