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2" i="1" l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43" i="1"/>
  <c r="G43" i="1"/>
  <c r="G50" i="1" s="1"/>
  <c r="F44" i="1"/>
  <c r="G44" i="1"/>
  <c r="F45" i="1"/>
  <c r="G45" i="1"/>
  <c r="F46" i="1"/>
  <c r="G46" i="1"/>
  <c r="F47" i="1"/>
  <c r="G47" i="1"/>
  <c r="F48" i="1"/>
  <c r="G48" i="1"/>
  <c r="F49" i="1"/>
  <c r="G49" i="1"/>
  <c r="G39" i="1" l="1"/>
  <c r="G52" i="1" s="1"/>
</calcChain>
</file>

<file path=xl/sharedStrings.xml><?xml version="1.0" encoding="utf-8"?>
<sst xmlns="http://schemas.openxmlformats.org/spreadsheetml/2006/main" count="81" uniqueCount="46">
  <si>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</si>
  <si>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</si>
  <si>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</si>
  <si>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</si>
  <si>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</si>
  <si>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</si>
  <si>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</si>
  <si>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</si>
  <si>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</si>
  <si>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</si>
  <si>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</si>
  <si>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</si>
  <si>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UN-69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</si>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</sst>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9" fontId="2" fillId="0" borderId="1" xfId="2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2" applyFont="1" applyBorder="1" applyAlignment="1">
      <alignment horizontal="right" vertical="center"/>
    </xf>
    <xf numFmtId="9" fontId="4" fillId="0" borderId="4" xfId="2" applyFont="1" applyBorder="1" applyAlignment="1">
      <alignment horizontal="right" vertical="center"/>
    </xf>
    <xf numFmtId="164" fontId="4" fillId="0" borderId="5" xfId="3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/>
    </xf>
    <xf numFmtId="0" fontId="3" fillId="0" borderId="0" xfId="3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9" fontId="4" fillId="0" borderId="8" xfId="2" applyFont="1" applyBorder="1" applyAlignment="1">
      <alignment horizontal="right" vertical="center"/>
    </xf>
    <xf numFmtId="164" fontId="4" fillId="0" borderId="9" xfId="3" applyNumberFormat="1" applyFont="1" applyBorder="1" applyAlignment="1">
      <alignment horizontal="right" vertical="center"/>
    </xf>
    <xf numFmtId="0" fontId="4" fillId="0" borderId="9" xfId="3" applyFont="1" applyBorder="1" applyAlignment="1">
      <alignment horizontal="right" vertical="center"/>
    </xf>
    <xf numFmtId="0" fontId="4" fillId="0" borderId="10" xfId="3" applyFont="1" applyBorder="1" applyAlignment="1">
      <alignment horizontal="center" vertical="center"/>
    </xf>
    <xf numFmtId="0" fontId="3" fillId="0" borderId="11" xfId="3" applyBorder="1" applyAlignment="1">
      <alignment horizontal="left" vertical="center"/>
    </xf>
    <xf numFmtId="0" fontId="3" fillId="0" borderId="12" xfId="3" applyBorder="1" applyAlignment="1">
      <alignment horizontal="left" vertical="center"/>
    </xf>
    <xf numFmtId="0" fontId="3" fillId="0" borderId="13" xfId="3" applyBorder="1" applyAlignment="1">
      <alignment horizontal="left" vertical="center"/>
    </xf>
    <xf numFmtId="0" fontId="5" fillId="0" borderId="14" xfId="3" applyFont="1" applyBorder="1" applyAlignment="1">
      <alignment horizontal="left" vertical="center"/>
    </xf>
    <xf numFmtId="0" fontId="6" fillId="0" borderId="17" xfId="3" applyFont="1" applyBorder="1" applyAlignment="1">
      <alignment horizontal="left" vertical="center"/>
    </xf>
    <xf numFmtId="0" fontId="3" fillId="0" borderId="17" xfId="3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9" fontId="4" fillId="0" borderId="21" xfId="2" applyFont="1" applyBorder="1" applyAlignment="1">
      <alignment horizontal="right" vertical="center"/>
    </xf>
    <xf numFmtId="164" fontId="4" fillId="0" borderId="22" xfId="3" applyNumberFormat="1" applyFont="1" applyBorder="1" applyAlignment="1">
      <alignment horizontal="right" vertical="center"/>
    </xf>
    <xf numFmtId="0" fontId="4" fillId="0" borderId="22" xfId="3" applyFont="1" applyBorder="1" applyAlignment="1">
      <alignment horizontal="right" vertical="center"/>
    </xf>
    <xf numFmtId="0" fontId="8" fillId="0" borderId="22" xfId="4" applyFont="1" applyBorder="1" applyAlignment="1">
      <alignment vertical="center"/>
    </xf>
    <xf numFmtId="0" fontId="8" fillId="0" borderId="22" xfId="4" applyFont="1" applyBorder="1" applyAlignment="1">
      <alignment horizontal="center" vertical="center"/>
    </xf>
    <xf numFmtId="0" fontId="8" fillId="0" borderId="24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8" fillId="0" borderId="9" xfId="4" applyFont="1" applyBorder="1" applyAlignment="1">
      <alignment horizontal="center" vertical="center"/>
    </xf>
    <xf numFmtId="0" fontId="3" fillId="0" borderId="23" xfId="3" applyBorder="1" applyAlignment="1">
      <alignment horizontal="left" vertical="center"/>
    </xf>
    <xf numFmtId="0" fontId="3" fillId="0" borderId="8" xfId="3" applyBorder="1" applyAlignment="1">
      <alignment horizontal="right" vertical="top"/>
    </xf>
    <xf numFmtId="0" fontId="3" fillId="0" borderId="9" xfId="3" applyBorder="1" applyAlignment="1">
      <alignment horizontal="right" vertical="top"/>
    </xf>
    <xf numFmtId="0" fontId="3" fillId="0" borderId="9" xfId="3" applyBorder="1" applyAlignment="1">
      <alignment horizontal="left" vertical="top"/>
    </xf>
    <xf numFmtId="0" fontId="3" fillId="0" borderId="9" xfId="3" applyBorder="1" applyAlignment="1">
      <alignment horizontal="center" vertical="top"/>
    </xf>
    <xf numFmtId="0" fontId="3" fillId="0" borderId="23" xfId="3" applyBorder="1" applyAlignment="1">
      <alignment horizontal="left" vertical="top"/>
    </xf>
    <xf numFmtId="0" fontId="5" fillId="0" borderId="9" xfId="3" applyFont="1" applyBorder="1" applyAlignment="1">
      <alignment horizontal="left" vertical="top"/>
    </xf>
    <xf numFmtId="0" fontId="3" fillId="0" borderId="0" xfId="3" applyBorder="1" applyAlignment="1">
      <alignment horizontal="left" vertical="top"/>
    </xf>
    <xf numFmtId="0" fontId="3" fillId="0" borderId="25" xfId="3" applyBorder="1" applyAlignment="1">
      <alignment horizontal="left" vertical="top"/>
    </xf>
    <xf numFmtId="0" fontId="4" fillId="0" borderId="8" xfId="3" applyFont="1" applyBorder="1" applyAlignment="1">
      <alignment horizontal="right" vertical="top" wrapText="1"/>
    </xf>
    <xf numFmtId="0" fontId="4" fillId="0" borderId="9" xfId="3" applyFont="1" applyBorder="1" applyAlignment="1">
      <alignment horizontal="righ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4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5" applyFont="1"/>
    <xf numFmtId="0" fontId="7" fillId="0" borderId="0" xfId="4" applyAlignment="1">
      <alignment horizontal="left" wrapText="1"/>
    </xf>
    <xf numFmtId="0" fontId="3" fillId="0" borderId="0" xfId="3"/>
    <xf numFmtId="0" fontId="4" fillId="0" borderId="9" xfId="3" applyFont="1" applyBorder="1" applyAlignment="1">
      <alignment horizontal="left" vertical="top" wrapText="1"/>
    </xf>
    <xf numFmtId="0" fontId="3" fillId="0" borderId="23" xfId="3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11" fillId="0" borderId="0" xfId="4" applyFont="1" applyAlignment="1">
      <alignment horizontal="right"/>
    </xf>
    <xf numFmtId="0" fontId="10" fillId="0" borderId="0" xfId="4" applyFont="1" applyAlignment="1">
      <alignment horizontal="left" wrapText="1"/>
    </xf>
    <xf numFmtId="0" fontId="12" fillId="0" borderId="0" xfId="4" applyFont="1" applyAlignment="1">
      <alignment horizontal="left"/>
    </xf>
    <xf numFmtId="0" fontId="9" fillId="0" borderId="0" xfId="4" applyFont="1" applyAlignment="1">
      <alignment horizontal="right"/>
    </xf>
    <xf numFmtId="0" fontId="2" fillId="0" borderId="0" xfId="3" applyFont="1" applyBorder="1" applyAlignment="1">
      <alignment horizontal="right" vertical="center"/>
    </xf>
    <xf numFmtId="0" fontId="2" fillId="0" borderId="2" xfId="3" applyFont="1" applyBorder="1" applyAlignment="1">
      <alignment horizontal="right" vertical="center"/>
    </xf>
    <xf numFmtId="0" fontId="3" fillId="0" borderId="18" xfId="3" applyBorder="1" applyAlignment="1">
      <alignment horizontal="left" vertical="center"/>
    </xf>
    <xf numFmtId="0" fontId="3" fillId="0" borderId="0" xfId="3" applyAlignment="1">
      <alignment vertical="center"/>
    </xf>
    <xf numFmtId="0" fontId="3" fillId="0" borderId="16" xfId="3" applyBorder="1" applyAlignment="1">
      <alignment horizontal="left" vertical="center"/>
    </xf>
    <xf numFmtId="0" fontId="3" fillId="0" borderId="15" xfId="3" applyBorder="1" applyAlignment="1">
      <alignment horizontal="left" vertical="center"/>
    </xf>
    <xf numFmtId="0" fontId="3" fillId="0" borderId="26" xfId="3" applyBorder="1" applyAlignment="1">
      <alignment horizontal="left" vertical="top"/>
    </xf>
    <xf numFmtId="0" fontId="3" fillId="0" borderId="25" xfId="3" applyBorder="1" applyAlignment="1">
      <alignment horizontal="left" vertical="top"/>
    </xf>
    <xf numFmtId="0" fontId="3" fillId="0" borderId="23" xfId="3" applyBorder="1" applyAlignment="1">
      <alignment horizontal="left" vertical="center"/>
    </xf>
    <xf numFmtId="0" fontId="3" fillId="0" borderId="20" xfId="3" applyBorder="1" applyAlignment="1">
      <alignment horizontal="left" vertical="center"/>
    </xf>
    <xf numFmtId="0" fontId="2" fillId="0" borderId="19" xfId="3" applyFont="1" applyBorder="1" applyAlignment="1">
      <alignment horizontal="right" vertical="center"/>
    </xf>
    <xf numFmtId="0" fontId="13" fillId="0" borderId="0" xfId="4" applyFont="1" applyAlignment="1">
      <alignment horizontal="right"/>
    </xf>
    <xf numFmtId="0" fontId="7" fillId="0" borderId="0" xfId="4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14" fillId="0" borderId="0" xfId="3" applyFont="1"/>
    <xf numFmtId="0" fontId="14" fillId="0" borderId="0" xfId="3" applyFont="1" applyAlignment="1">
      <alignment horizontal="right"/>
    </xf>
    <xf numFmtId="9" fontId="15" fillId="0" borderId="15" xfId="3" applyNumberFormat="1" applyFont="1" applyBorder="1" applyAlignment="1">
      <alignment horizontal="right"/>
    </xf>
    <xf numFmtId="0" fontId="15" fillId="0" borderId="0" xfId="3" applyFont="1" applyAlignment="1">
      <alignment horizontal="right"/>
    </xf>
    <xf numFmtId="166" fontId="15" fillId="0" borderId="15" xfId="6" applyNumberFormat="1" applyFont="1" applyBorder="1" applyAlignment="1">
      <alignment horizontal="right"/>
    </xf>
    <xf numFmtId="0" fontId="15" fillId="0" borderId="0" xfId="3" applyFont="1"/>
    <xf numFmtId="0" fontId="16" fillId="0" borderId="0" xfId="3" applyFont="1" applyAlignment="1">
      <alignment horizontal="right"/>
    </xf>
    <xf numFmtId="0" fontId="17" fillId="0" borderId="0" xfId="3" applyFont="1"/>
    <xf numFmtId="1" fontId="15" fillId="0" borderId="15" xfId="3" applyNumberFormat="1" applyFont="1" applyBorder="1" applyAlignment="1">
      <alignment horizontal="right"/>
    </xf>
    <xf numFmtId="1" fontId="15" fillId="0" borderId="0" xfId="3" applyNumberFormat="1" applyFont="1" applyBorder="1" applyAlignment="1">
      <alignment horizontal="right"/>
    </xf>
    <xf numFmtId="9" fontId="15" fillId="0" borderId="15" xfId="2" applyFont="1" applyBorder="1"/>
    <xf numFmtId="9" fontId="15" fillId="0" borderId="15" xfId="2" applyFont="1" applyBorder="1" applyAlignment="1">
      <alignment horizontal="right"/>
    </xf>
    <xf numFmtId="0" fontId="15" fillId="0" borderId="15" xfId="3" applyFont="1" applyBorder="1" applyAlignment="1">
      <alignment horizontal="right"/>
    </xf>
  </cellXfs>
  <cellStyles count="7">
    <cellStyle name="Comma" xfId="1" builtinId="3"/>
    <cellStyle name="Currency" xfId="6" builtinId="4"/>
    <cellStyle name="Normal" xfId="0" builtinId="0"/>
    <cellStyle name="Normal 2" xfId="4"/>
    <cellStyle name="Normal 3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exander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Alexander Street</v>
          </cell>
        </row>
        <row r="2">
          <cell r="C2">
            <v>74844</v>
          </cell>
        </row>
        <row r="5">
          <cell r="C5">
            <v>116</v>
          </cell>
        </row>
        <row r="65">
          <cell r="H65">
            <v>15436575</v>
          </cell>
          <cell r="P65">
            <v>8367018.4256620854</v>
          </cell>
          <cell r="Q65">
            <v>0.54202557404489571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46" customWidth="1"/>
    <col min="2" max="2" width="1.5703125" style="46" customWidth="1"/>
    <col min="3" max="3" width="14.140625" style="46" customWidth="1"/>
    <col min="4" max="4" width="7.42578125" style="46" customWidth="1"/>
    <col min="5" max="5" width="8.7109375" style="46" customWidth="1"/>
    <col min="6" max="6" width="6.7109375" style="46" customWidth="1"/>
    <col min="7" max="10" width="7.28515625" style="46" customWidth="1"/>
    <col min="11" max="11" width="0.5703125" style="46" customWidth="1"/>
    <col min="12" max="12" width="16.5703125" style="46" customWidth="1"/>
    <col min="13" max="16384" width="9.140625" style="46"/>
  </cols>
  <sheetData>
    <row r="1" spans="1:16" s="67" customFormat="1" ht="20.25" customHeight="1" x14ac:dyDescent="0.3">
      <c r="A1" s="51" t="s">
        <v>29</v>
      </c>
      <c r="B1" s="51"/>
      <c r="C1" s="52" t="str">
        <f>'[1]Uniformat FCI'!C1:G1</f>
        <v>Alexander Street</v>
      </c>
      <c r="D1" s="52"/>
      <c r="E1" s="52"/>
      <c r="F1" s="66" t="s">
        <v>31</v>
      </c>
      <c r="G1" s="66"/>
      <c r="H1" s="66"/>
      <c r="I1" s="66"/>
      <c r="J1" s="66"/>
      <c r="K1" s="66"/>
      <c r="L1" s="66"/>
      <c r="M1" s="45"/>
      <c r="N1" s="45"/>
      <c r="O1" s="45"/>
      <c r="P1" s="44"/>
    </row>
    <row r="2" spans="1:16" s="67" customFormat="1" ht="15" customHeight="1" x14ac:dyDescent="0.25">
      <c r="A2" s="54" t="s">
        <v>28</v>
      </c>
      <c r="B2" s="54"/>
      <c r="C2" s="68">
        <f>'[1]Uniformat FCI'!C2</f>
        <v>74844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67" customFormat="1" ht="15" customHeight="1" x14ac:dyDescent="0.25">
      <c r="A3" s="54" t="s">
        <v>32</v>
      </c>
      <c r="B3" s="54"/>
      <c r="C3" s="69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7" customFormat="1" ht="15" customHeight="1" x14ac:dyDescent="0.25">
      <c r="A4" s="54" t="s">
        <v>27</v>
      </c>
      <c r="B4" s="54"/>
      <c r="C4" s="70">
        <f>'[1]Uniformat FCI'!C5</f>
        <v>116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67" customFormat="1" ht="15" customHeight="1" x14ac:dyDescent="0.25">
      <c r="A5" s="42"/>
      <c r="B5" s="42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67" customFormat="1" ht="15" customHeight="1" x14ac:dyDescent="0.25">
      <c r="A6" s="42" t="s">
        <v>33</v>
      </c>
      <c r="B6" s="42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7.5" customHeight="1" x14ac:dyDescent="0.25">
      <c r="A7" s="71"/>
      <c r="B7" s="71"/>
      <c r="C7" s="71"/>
    </row>
    <row r="8" spans="1:16" x14ac:dyDescent="0.25">
      <c r="A8" s="72" t="s">
        <v>34</v>
      </c>
      <c r="B8" s="71"/>
      <c r="C8" s="73">
        <f>'[1]Uniformat FCI'!Q65</f>
        <v>0.54202557404489571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35</v>
      </c>
      <c r="B10" s="71"/>
      <c r="C10" s="73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36</v>
      </c>
      <c r="B12" s="71"/>
      <c r="C12" s="75">
        <f>'[1]Uniformat FCI'!P65</f>
        <v>8367018.4256620854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37</v>
      </c>
      <c r="B14" s="71"/>
      <c r="C14" s="75">
        <f>'[1]Uniformat FCI'!H65</f>
        <v>15436575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38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39</v>
      </c>
      <c r="B19" s="71"/>
      <c r="C19" s="79">
        <v>379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40</v>
      </c>
      <c r="B21" s="71"/>
      <c r="C21" s="79">
        <v>414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41</v>
      </c>
      <c r="B23" s="71"/>
      <c r="C23" s="79">
        <v>511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42</v>
      </c>
      <c r="B25" s="71"/>
      <c r="C25" s="81">
        <f>C19/C23</f>
        <v>0.7416829745596869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43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11</v>
      </c>
      <c r="B30" s="71"/>
      <c r="C30" s="82">
        <f>'Education Adequecy'!G39</f>
        <v>0.93920576563958913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44</v>
      </c>
      <c r="B32" s="71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2">
        <f>'Education Adequecy'!G50</f>
        <v>0.50616534752941855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45</v>
      </c>
      <c r="B36" s="71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I35" sqref="I35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53" t="s">
        <v>30</v>
      </c>
      <c r="B1" s="53"/>
      <c r="C1" s="53"/>
      <c r="D1" s="53"/>
      <c r="E1" s="53"/>
      <c r="F1" s="53"/>
      <c r="G1" s="53"/>
      <c r="H1" s="46"/>
      <c r="I1" s="46"/>
      <c r="J1" s="46"/>
      <c r="K1" s="46"/>
    </row>
    <row r="2" spans="1:11" ht="18" x14ac:dyDescent="0.25">
      <c r="A2" s="51" t="s">
        <v>29</v>
      </c>
      <c r="B2" s="51"/>
      <c r="C2" s="52" t="str">
        <f>'[1]Uniformat FCI'!C1:G1</f>
        <v>Alexander Street</v>
      </c>
      <c r="D2" s="52"/>
      <c r="E2" s="52"/>
      <c r="F2" s="52"/>
      <c r="G2" s="52"/>
      <c r="H2" s="45"/>
      <c r="I2" s="45"/>
      <c r="J2" s="45"/>
      <c r="K2" s="44"/>
    </row>
    <row r="3" spans="1:11" x14ac:dyDescent="0.25">
      <c r="A3" s="54" t="s">
        <v>28</v>
      </c>
      <c r="B3" s="54"/>
      <c r="C3" s="43">
        <f>'[1]Uniformat FCI'!C2</f>
        <v>74844</v>
      </c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54" t="s">
        <v>27</v>
      </c>
      <c r="B4" s="54"/>
      <c r="C4" s="41">
        <f>'[1]Uniformat FCI'!C5</f>
        <v>116</v>
      </c>
      <c r="D4" s="40"/>
      <c r="E4" s="40"/>
      <c r="F4" s="40"/>
      <c r="G4" s="40"/>
      <c r="H4" s="40"/>
      <c r="I4" s="40"/>
      <c r="J4" s="40"/>
      <c r="K4" s="40"/>
    </row>
    <row r="7" spans="1:11" x14ac:dyDescent="0.25">
      <c r="A7" s="47" t="s">
        <v>24</v>
      </c>
      <c r="B7" s="48"/>
      <c r="C7" s="47" t="s">
        <v>26</v>
      </c>
      <c r="D7" s="49" t="s">
        <v>25</v>
      </c>
      <c r="E7" s="49"/>
      <c r="F7" s="49"/>
      <c r="G7" s="50"/>
    </row>
    <row r="8" spans="1:11" ht="16.5" x14ac:dyDescent="0.25">
      <c r="A8" s="47" t="s">
        <v>24</v>
      </c>
      <c r="B8" s="48"/>
      <c r="C8" s="47" t="s">
        <v>23</v>
      </c>
      <c r="D8" s="39" t="s">
        <v>22</v>
      </c>
      <c r="E8" s="39" t="s">
        <v>21</v>
      </c>
      <c r="F8" s="39" t="s">
        <v>20</v>
      </c>
      <c r="G8" s="38" t="s">
        <v>19</v>
      </c>
    </row>
    <row r="9" spans="1:11" ht="3" customHeight="1" x14ac:dyDescent="0.25">
      <c r="A9" s="37"/>
      <c r="B9" s="36"/>
      <c r="C9" s="61"/>
      <c r="D9" s="62"/>
      <c r="E9" s="62"/>
      <c r="F9" s="62"/>
      <c r="G9" s="62"/>
    </row>
    <row r="10" spans="1:11" x14ac:dyDescent="0.25">
      <c r="A10" s="35" t="s">
        <v>18</v>
      </c>
      <c r="B10" s="34"/>
      <c r="C10" s="33"/>
      <c r="D10" s="32"/>
      <c r="E10" s="31"/>
      <c r="F10" s="31"/>
      <c r="G10" s="30"/>
    </row>
    <row r="11" spans="1:11" ht="10.35" customHeight="1" x14ac:dyDescent="0.25">
      <c r="A11" s="26" t="s">
        <v>17</v>
      </c>
      <c r="B11" s="29"/>
      <c r="C11" s="28">
        <v>103</v>
      </c>
      <c r="D11" s="27">
        <v>752</v>
      </c>
      <c r="E11" s="12">
        <v>900</v>
      </c>
      <c r="F11" s="11">
        <f t="shared" ref="F11:F38" si="0">D11-E11</f>
        <v>-148</v>
      </c>
      <c r="G11" s="10">
        <f t="shared" ref="G11:G38" si="1">IF(F11&gt;0,1,D11/E11)</f>
        <v>0.83555555555555561</v>
      </c>
    </row>
    <row r="12" spans="1:11" ht="10.35" customHeight="1" x14ac:dyDescent="0.25">
      <c r="A12" s="26" t="s">
        <v>17</v>
      </c>
      <c r="B12" s="63"/>
      <c r="C12" s="28">
        <v>104</v>
      </c>
      <c r="D12" s="27">
        <v>788</v>
      </c>
      <c r="E12" s="12">
        <v>900</v>
      </c>
      <c r="F12" s="11">
        <f t="shared" si="0"/>
        <v>-112</v>
      </c>
      <c r="G12" s="10">
        <f t="shared" si="1"/>
        <v>0.87555555555555553</v>
      </c>
    </row>
    <row r="13" spans="1:11" ht="10.35" customHeight="1" x14ac:dyDescent="0.25">
      <c r="A13" s="26" t="s">
        <v>17</v>
      </c>
      <c r="B13" s="63"/>
      <c r="C13" s="28">
        <v>309</v>
      </c>
      <c r="D13" s="27">
        <v>852</v>
      </c>
      <c r="E13" s="12">
        <v>900</v>
      </c>
      <c r="F13" s="11">
        <f t="shared" si="0"/>
        <v>-48</v>
      </c>
      <c r="G13" s="10">
        <f t="shared" si="1"/>
        <v>0.94666666666666666</v>
      </c>
    </row>
    <row r="14" spans="1:11" ht="10.35" customHeight="1" x14ac:dyDescent="0.25">
      <c r="A14" s="26" t="s">
        <v>17</v>
      </c>
      <c r="B14" s="63"/>
      <c r="C14" s="28">
        <v>310</v>
      </c>
      <c r="D14" s="27">
        <v>828</v>
      </c>
      <c r="E14" s="12">
        <v>900</v>
      </c>
      <c r="F14" s="11">
        <f t="shared" si="0"/>
        <v>-72</v>
      </c>
      <c r="G14" s="10">
        <f t="shared" si="1"/>
        <v>0.92</v>
      </c>
    </row>
    <row r="15" spans="1:11" ht="10.35" customHeight="1" x14ac:dyDescent="0.25">
      <c r="A15" s="26" t="s">
        <v>17</v>
      </c>
      <c r="B15" s="63"/>
      <c r="C15" s="28">
        <v>311</v>
      </c>
      <c r="D15" s="27">
        <v>826</v>
      </c>
      <c r="E15" s="12">
        <v>900</v>
      </c>
      <c r="F15" s="11">
        <f t="shared" si="0"/>
        <v>-74</v>
      </c>
      <c r="G15" s="10">
        <f t="shared" si="1"/>
        <v>0.9177777777777778</v>
      </c>
    </row>
    <row r="16" spans="1:11" ht="10.35" customHeight="1" x14ac:dyDescent="0.25">
      <c r="A16" s="26" t="s">
        <v>16</v>
      </c>
      <c r="B16" s="63"/>
      <c r="C16" s="28">
        <v>1</v>
      </c>
      <c r="D16" s="27">
        <v>862</v>
      </c>
      <c r="E16" s="12">
        <v>850</v>
      </c>
      <c r="F16" s="11">
        <f t="shared" si="0"/>
        <v>12</v>
      </c>
      <c r="G16" s="10">
        <f t="shared" si="1"/>
        <v>1</v>
      </c>
    </row>
    <row r="17" spans="1:7" ht="10.35" customHeight="1" x14ac:dyDescent="0.25">
      <c r="A17" s="26" t="s">
        <v>16</v>
      </c>
      <c r="B17" s="63"/>
      <c r="C17" s="28">
        <v>2</v>
      </c>
      <c r="D17" s="27">
        <v>787</v>
      </c>
      <c r="E17" s="12">
        <v>850</v>
      </c>
      <c r="F17" s="11">
        <f t="shared" si="0"/>
        <v>-63</v>
      </c>
      <c r="G17" s="10">
        <f t="shared" si="1"/>
        <v>0.92588235294117649</v>
      </c>
    </row>
    <row r="18" spans="1:7" ht="10.35" customHeight="1" x14ac:dyDescent="0.25">
      <c r="A18" s="26" t="s">
        <v>16</v>
      </c>
      <c r="B18" s="63"/>
      <c r="C18" s="28">
        <v>3</v>
      </c>
      <c r="D18" s="27">
        <v>712</v>
      </c>
      <c r="E18" s="12">
        <v>850</v>
      </c>
      <c r="F18" s="11">
        <f t="shared" si="0"/>
        <v>-138</v>
      </c>
      <c r="G18" s="10">
        <f t="shared" si="1"/>
        <v>0.83764705882352941</v>
      </c>
    </row>
    <row r="19" spans="1:7" ht="10.35" customHeight="1" x14ac:dyDescent="0.25">
      <c r="A19" s="26" t="s">
        <v>16</v>
      </c>
      <c r="B19" s="63"/>
      <c r="C19" s="28">
        <v>4</v>
      </c>
      <c r="D19" s="27">
        <v>848</v>
      </c>
      <c r="E19" s="12">
        <v>850</v>
      </c>
      <c r="F19" s="11">
        <f t="shared" si="0"/>
        <v>-2</v>
      </c>
      <c r="G19" s="10">
        <f t="shared" si="1"/>
        <v>0.99764705882352944</v>
      </c>
    </row>
    <row r="20" spans="1:7" ht="10.35" customHeight="1" x14ac:dyDescent="0.25">
      <c r="A20" s="26" t="s">
        <v>16</v>
      </c>
      <c r="B20" s="63"/>
      <c r="C20" s="28">
        <v>101</v>
      </c>
      <c r="D20" s="27">
        <v>819</v>
      </c>
      <c r="E20" s="12">
        <v>850</v>
      </c>
      <c r="F20" s="11">
        <f t="shared" si="0"/>
        <v>-31</v>
      </c>
      <c r="G20" s="10">
        <f t="shared" si="1"/>
        <v>0.96352941176470586</v>
      </c>
    </row>
    <row r="21" spans="1:7" ht="10.35" customHeight="1" x14ac:dyDescent="0.25">
      <c r="A21" s="26" t="s">
        <v>16</v>
      </c>
      <c r="B21" s="63"/>
      <c r="C21" s="28">
        <v>102</v>
      </c>
      <c r="D21" s="27">
        <v>838</v>
      </c>
      <c r="E21" s="12">
        <v>850</v>
      </c>
      <c r="F21" s="11">
        <f t="shared" si="0"/>
        <v>-12</v>
      </c>
      <c r="G21" s="10">
        <f t="shared" si="1"/>
        <v>0.98588235294117643</v>
      </c>
    </row>
    <row r="22" spans="1:7" ht="10.35" customHeight="1" x14ac:dyDescent="0.25">
      <c r="A22" s="26" t="s">
        <v>16</v>
      </c>
      <c r="B22" s="63"/>
      <c r="C22" s="28">
        <v>202</v>
      </c>
      <c r="D22" s="27">
        <v>838</v>
      </c>
      <c r="E22" s="12">
        <v>850</v>
      </c>
      <c r="F22" s="11">
        <f t="shared" si="0"/>
        <v>-12</v>
      </c>
      <c r="G22" s="10">
        <f t="shared" si="1"/>
        <v>0.98588235294117643</v>
      </c>
    </row>
    <row r="23" spans="1:7" ht="10.35" customHeight="1" x14ac:dyDescent="0.25">
      <c r="A23" s="26" t="s">
        <v>16</v>
      </c>
      <c r="B23" s="63"/>
      <c r="C23" s="28">
        <v>205</v>
      </c>
      <c r="D23" s="27">
        <v>847</v>
      </c>
      <c r="E23" s="12">
        <v>850</v>
      </c>
      <c r="F23" s="11">
        <f t="shared" si="0"/>
        <v>-3</v>
      </c>
      <c r="G23" s="10">
        <f t="shared" si="1"/>
        <v>0.99647058823529411</v>
      </c>
    </row>
    <row r="24" spans="1:7" ht="10.35" customHeight="1" x14ac:dyDescent="0.25">
      <c r="A24" s="26" t="s">
        <v>16</v>
      </c>
      <c r="B24" s="63"/>
      <c r="C24" s="28">
        <v>206</v>
      </c>
      <c r="D24" s="27">
        <v>769</v>
      </c>
      <c r="E24" s="12">
        <v>850</v>
      </c>
      <c r="F24" s="11">
        <f t="shared" si="0"/>
        <v>-81</v>
      </c>
      <c r="G24" s="10">
        <f t="shared" si="1"/>
        <v>0.90470588235294114</v>
      </c>
    </row>
    <row r="25" spans="1:7" ht="10.35" customHeight="1" x14ac:dyDescent="0.25">
      <c r="A25" s="26" t="s">
        <v>16</v>
      </c>
      <c r="B25" s="63"/>
      <c r="C25" s="28">
        <v>207</v>
      </c>
      <c r="D25" s="27">
        <v>780</v>
      </c>
      <c r="E25" s="12">
        <v>850</v>
      </c>
      <c r="F25" s="11">
        <f t="shared" si="0"/>
        <v>-70</v>
      </c>
      <c r="G25" s="10">
        <f t="shared" si="1"/>
        <v>0.91764705882352937</v>
      </c>
    </row>
    <row r="26" spans="1:7" ht="10.35" customHeight="1" x14ac:dyDescent="0.25">
      <c r="A26" s="26" t="s">
        <v>16</v>
      </c>
      <c r="B26" s="63"/>
      <c r="C26" s="28">
        <v>208</v>
      </c>
      <c r="D26" s="27">
        <v>824</v>
      </c>
      <c r="E26" s="12">
        <v>850</v>
      </c>
      <c r="F26" s="11">
        <f t="shared" si="0"/>
        <v>-26</v>
      </c>
      <c r="G26" s="10">
        <f t="shared" si="1"/>
        <v>0.96941176470588231</v>
      </c>
    </row>
    <row r="27" spans="1:7" ht="10.35" customHeight="1" x14ac:dyDescent="0.25">
      <c r="A27" s="26" t="s">
        <v>15</v>
      </c>
      <c r="B27" s="63"/>
      <c r="C27" s="28">
        <v>110</v>
      </c>
      <c r="D27" s="27">
        <v>858</v>
      </c>
      <c r="E27" s="12">
        <v>800</v>
      </c>
      <c r="F27" s="11">
        <f t="shared" si="0"/>
        <v>58</v>
      </c>
      <c r="G27" s="10">
        <f t="shared" si="1"/>
        <v>1</v>
      </c>
    </row>
    <row r="28" spans="1:7" ht="10.35" customHeight="1" x14ac:dyDescent="0.25">
      <c r="A28" s="26" t="s">
        <v>15</v>
      </c>
      <c r="B28" s="63"/>
      <c r="C28" s="28">
        <v>111</v>
      </c>
      <c r="D28" s="27">
        <v>790</v>
      </c>
      <c r="E28" s="12">
        <v>800</v>
      </c>
      <c r="F28" s="11">
        <f t="shared" si="0"/>
        <v>-10</v>
      </c>
      <c r="G28" s="10">
        <f t="shared" si="1"/>
        <v>0.98750000000000004</v>
      </c>
    </row>
    <row r="29" spans="1:7" ht="10.35" customHeight="1" x14ac:dyDescent="0.25">
      <c r="A29" s="26" t="s">
        <v>15</v>
      </c>
      <c r="B29" s="63"/>
      <c r="C29" s="28">
        <v>112</v>
      </c>
      <c r="D29" s="27">
        <v>848</v>
      </c>
      <c r="E29" s="12">
        <v>800</v>
      </c>
      <c r="F29" s="11">
        <f t="shared" si="0"/>
        <v>48</v>
      </c>
      <c r="G29" s="10">
        <f t="shared" si="1"/>
        <v>1</v>
      </c>
    </row>
    <row r="30" spans="1:7" ht="10.35" customHeight="1" x14ac:dyDescent="0.25">
      <c r="A30" s="26" t="s">
        <v>15</v>
      </c>
      <c r="B30" s="63"/>
      <c r="C30" s="28">
        <v>201</v>
      </c>
      <c r="D30" s="27">
        <v>819</v>
      </c>
      <c r="E30" s="12">
        <v>800</v>
      </c>
      <c r="F30" s="11">
        <f t="shared" si="0"/>
        <v>19</v>
      </c>
      <c r="G30" s="10">
        <f t="shared" si="1"/>
        <v>1</v>
      </c>
    </row>
    <row r="31" spans="1:7" ht="10.35" customHeight="1" x14ac:dyDescent="0.25">
      <c r="A31" s="26" t="s">
        <v>15</v>
      </c>
      <c r="B31" s="63"/>
      <c r="C31" s="28">
        <v>203</v>
      </c>
      <c r="D31" s="27">
        <v>836</v>
      </c>
      <c r="E31" s="12">
        <v>800</v>
      </c>
      <c r="F31" s="11">
        <f t="shared" si="0"/>
        <v>36</v>
      </c>
      <c r="G31" s="10">
        <f t="shared" si="1"/>
        <v>1</v>
      </c>
    </row>
    <row r="32" spans="1:7" ht="10.35" customHeight="1" x14ac:dyDescent="0.25">
      <c r="A32" s="26" t="s">
        <v>15</v>
      </c>
      <c r="B32" s="63"/>
      <c r="C32" s="28">
        <v>204</v>
      </c>
      <c r="D32" s="27">
        <v>833</v>
      </c>
      <c r="E32" s="12">
        <v>800</v>
      </c>
      <c r="F32" s="11">
        <f t="shared" si="0"/>
        <v>33</v>
      </c>
      <c r="G32" s="10">
        <f t="shared" si="1"/>
        <v>1</v>
      </c>
    </row>
    <row r="33" spans="1:7" ht="10.35" customHeight="1" x14ac:dyDescent="0.25">
      <c r="A33" s="26" t="s">
        <v>14</v>
      </c>
      <c r="B33" s="63"/>
      <c r="C33" s="28">
        <v>109</v>
      </c>
      <c r="D33" s="27">
        <v>822</v>
      </c>
      <c r="E33" s="12">
        <v>800</v>
      </c>
      <c r="F33" s="11">
        <f t="shared" si="0"/>
        <v>22</v>
      </c>
      <c r="G33" s="10">
        <f t="shared" si="1"/>
        <v>1</v>
      </c>
    </row>
    <row r="34" spans="1:7" ht="10.35" customHeight="1" x14ac:dyDescent="0.25">
      <c r="A34" s="26" t="s">
        <v>14</v>
      </c>
      <c r="B34" s="63"/>
      <c r="C34" s="28">
        <v>210</v>
      </c>
      <c r="D34" s="27">
        <v>826</v>
      </c>
      <c r="E34" s="12">
        <v>800</v>
      </c>
      <c r="F34" s="11">
        <f t="shared" si="0"/>
        <v>26</v>
      </c>
      <c r="G34" s="10">
        <f t="shared" si="1"/>
        <v>1</v>
      </c>
    </row>
    <row r="35" spans="1:7" ht="10.35" customHeight="1" x14ac:dyDescent="0.25">
      <c r="A35" s="26" t="s">
        <v>14</v>
      </c>
      <c r="B35" s="63"/>
      <c r="C35" s="28">
        <v>211</v>
      </c>
      <c r="D35" s="27">
        <v>826</v>
      </c>
      <c r="E35" s="12">
        <v>800</v>
      </c>
      <c r="F35" s="11">
        <f t="shared" si="0"/>
        <v>26</v>
      </c>
      <c r="G35" s="10">
        <f t="shared" si="1"/>
        <v>1</v>
      </c>
    </row>
    <row r="36" spans="1:7" ht="10.35" customHeight="1" x14ac:dyDescent="0.25">
      <c r="A36" s="26" t="s">
        <v>14</v>
      </c>
      <c r="B36" s="63"/>
      <c r="C36" s="28">
        <v>212</v>
      </c>
      <c r="D36" s="27">
        <v>812</v>
      </c>
      <c r="E36" s="12">
        <v>800</v>
      </c>
      <c r="F36" s="11">
        <f t="shared" si="0"/>
        <v>12</v>
      </c>
      <c r="G36" s="10">
        <f t="shared" si="1"/>
        <v>1</v>
      </c>
    </row>
    <row r="37" spans="1:7" ht="10.35" customHeight="1" x14ac:dyDescent="0.25">
      <c r="A37" s="26" t="s">
        <v>14</v>
      </c>
      <c r="B37" s="63"/>
      <c r="C37" s="28">
        <v>312</v>
      </c>
      <c r="D37" s="27">
        <v>812</v>
      </c>
      <c r="E37" s="12">
        <v>800</v>
      </c>
      <c r="F37" s="11">
        <f t="shared" si="0"/>
        <v>12</v>
      </c>
      <c r="G37" s="10">
        <f t="shared" si="1"/>
        <v>1</v>
      </c>
    </row>
    <row r="38" spans="1:7" ht="10.35" customHeight="1" thickBot="1" x14ac:dyDescent="0.3">
      <c r="A38" s="26" t="s">
        <v>13</v>
      </c>
      <c r="B38" s="63"/>
      <c r="C38" s="25" t="s">
        <v>12</v>
      </c>
      <c r="D38" s="24">
        <v>198</v>
      </c>
      <c r="E38" s="23">
        <v>600</v>
      </c>
      <c r="F38" s="22">
        <f t="shared" si="0"/>
        <v>-402</v>
      </c>
      <c r="G38" s="21">
        <f t="shared" si="1"/>
        <v>0.33</v>
      </c>
    </row>
    <row r="39" spans="1:7" ht="15.75" thickBot="1" x14ac:dyDescent="0.3">
      <c r="A39" s="20"/>
      <c r="B39" s="64"/>
      <c r="C39" s="65" t="s">
        <v>11</v>
      </c>
      <c r="D39" s="55"/>
      <c r="E39" s="55"/>
      <c r="F39" s="55"/>
      <c r="G39" s="3">
        <f>AVERAGE(G11:G38)</f>
        <v>0.93920576563958913</v>
      </c>
    </row>
    <row r="40" spans="1:7" x14ac:dyDescent="0.25">
      <c r="A40" s="57"/>
      <c r="B40" s="58"/>
      <c r="C40" s="19"/>
      <c r="D40" s="19"/>
      <c r="E40" s="18"/>
      <c r="F40" s="18"/>
      <c r="G40" s="18"/>
    </row>
    <row r="41" spans="1:7" ht="2.25" customHeight="1" x14ac:dyDescent="0.25">
      <c r="A41" s="59"/>
      <c r="B41" s="58"/>
      <c r="C41" s="60"/>
      <c r="D41" s="60"/>
      <c r="E41" s="60"/>
      <c r="F41" s="60"/>
      <c r="G41" s="60"/>
    </row>
    <row r="42" spans="1:7" x14ac:dyDescent="0.25">
      <c r="A42" s="17" t="s">
        <v>10</v>
      </c>
      <c r="B42" s="8"/>
      <c r="C42" s="16"/>
      <c r="D42" s="15"/>
      <c r="E42" s="15"/>
      <c r="F42" s="15"/>
      <c r="G42" s="14"/>
    </row>
    <row r="43" spans="1:7" ht="10.35" customHeight="1" x14ac:dyDescent="0.25">
      <c r="A43" s="9" t="s">
        <v>9</v>
      </c>
      <c r="B43" s="8"/>
      <c r="C43" s="13" t="s">
        <v>2</v>
      </c>
      <c r="D43" s="12">
        <v>3869</v>
      </c>
      <c r="E43" s="12">
        <v>8100</v>
      </c>
      <c r="F43" s="11">
        <f t="shared" ref="F43:F49" si="2">D43-E43</f>
        <v>-4231</v>
      </c>
      <c r="G43" s="10">
        <f t="shared" ref="G43:G49" si="3">IF(F43&gt;0,1,D43/E43)</f>
        <v>0.47765432098765431</v>
      </c>
    </row>
    <row r="44" spans="1:7" ht="10.35" customHeight="1" x14ac:dyDescent="0.25">
      <c r="A44" s="9" t="s">
        <v>8</v>
      </c>
      <c r="B44" s="8"/>
      <c r="C44" s="13" t="s">
        <v>2</v>
      </c>
      <c r="D44" s="12">
        <v>1024</v>
      </c>
      <c r="E44" s="12">
        <v>6100</v>
      </c>
      <c r="F44" s="11">
        <f t="shared" si="2"/>
        <v>-5076</v>
      </c>
      <c r="G44" s="10">
        <f t="shared" si="3"/>
        <v>0.16786885245901639</v>
      </c>
    </row>
    <row r="45" spans="1:7" ht="10.35" customHeight="1" x14ac:dyDescent="0.25">
      <c r="A45" s="9" t="s">
        <v>7</v>
      </c>
      <c r="B45" s="8"/>
      <c r="C45" s="13" t="s">
        <v>2</v>
      </c>
      <c r="D45" s="12">
        <v>4426</v>
      </c>
      <c r="E45" s="12">
        <v>9600</v>
      </c>
      <c r="F45" s="11">
        <f t="shared" si="2"/>
        <v>-5174</v>
      </c>
      <c r="G45" s="10">
        <f t="shared" si="3"/>
        <v>0.46104166666666668</v>
      </c>
    </row>
    <row r="46" spans="1:7" ht="10.35" customHeight="1" x14ac:dyDescent="0.25">
      <c r="A46" s="9" t="s">
        <v>6</v>
      </c>
      <c r="B46" s="8"/>
      <c r="C46" s="13" t="s">
        <v>2</v>
      </c>
      <c r="D46" s="12">
        <v>854</v>
      </c>
      <c r="E46" s="12">
        <v>1350</v>
      </c>
      <c r="F46" s="11">
        <f t="shared" si="2"/>
        <v>-496</v>
      </c>
      <c r="G46" s="10">
        <f t="shared" si="3"/>
        <v>0.6325925925925926</v>
      </c>
    </row>
    <row r="47" spans="1:7" ht="10.35" customHeight="1" x14ac:dyDescent="0.25">
      <c r="A47" s="9" t="s">
        <v>5</v>
      </c>
      <c r="B47" s="8"/>
      <c r="C47" s="13" t="s">
        <v>2</v>
      </c>
      <c r="D47" s="12">
        <v>198</v>
      </c>
      <c r="E47" s="12">
        <v>2000</v>
      </c>
      <c r="F47" s="11">
        <f t="shared" si="2"/>
        <v>-1802</v>
      </c>
      <c r="G47" s="10">
        <f t="shared" si="3"/>
        <v>9.9000000000000005E-2</v>
      </c>
    </row>
    <row r="48" spans="1:7" ht="10.35" customHeight="1" x14ac:dyDescent="0.25">
      <c r="A48" s="9" t="s">
        <v>4</v>
      </c>
      <c r="B48" s="8"/>
      <c r="C48" s="13" t="s">
        <v>2</v>
      </c>
      <c r="D48" s="12">
        <v>992</v>
      </c>
      <c r="E48" s="12">
        <v>950</v>
      </c>
      <c r="F48" s="11">
        <f t="shared" si="2"/>
        <v>42</v>
      </c>
      <c r="G48" s="10">
        <f t="shared" si="3"/>
        <v>1</v>
      </c>
    </row>
    <row r="49" spans="1:7" ht="10.35" customHeight="1" thickBot="1" x14ac:dyDescent="0.3">
      <c r="A49" s="9" t="s">
        <v>3</v>
      </c>
      <c r="B49" s="8"/>
      <c r="C49" s="7" t="s">
        <v>2</v>
      </c>
      <c r="D49" s="6">
        <v>1692</v>
      </c>
      <c r="E49" s="6">
        <v>2400</v>
      </c>
      <c r="F49" s="5">
        <f t="shared" si="2"/>
        <v>-708</v>
      </c>
      <c r="G49" s="4">
        <f t="shared" si="3"/>
        <v>0.70499999999999996</v>
      </c>
    </row>
    <row r="50" spans="1:7" ht="15.75" thickBot="1" x14ac:dyDescent="0.3">
      <c r="A50" s="2"/>
      <c r="B50" s="2"/>
      <c r="C50" s="55" t="s">
        <v>1</v>
      </c>
      <c r="D50" s="55"/>
      <c r="E50" s="55"/>
      <c r="F50" s="55"/>
      <c r="G50" s="3">
        <f>AVERAGE(G43:G49)</f>
        <v>0.50616534752941855</v>
      </c>
    </row>
    <row r="51" spans="1:7" ht="4.5" customHeight="1" thickBot="1" x14ac:dyDescent="0.3">
      <c r="A51" s="2"/>
      <c r="B51" s="2"/>
      <c r="C51" s="2"/>
      <c r="D51" s="2"/>
      <c r="E51" s="2"/>
      <c r="F51" s="2"/>
      <c r="G51" s="2"/>
    </row>
    <row r="52" spans="1:7" ht="15.75" thickBot="1" x14ac:dyDescent="0.3">
      <c r="A52" s="2"/>
      <c r="B52" s="2"/>
      <c r="C52" s="56" t="s">
        <v>0</v>
      </c>
      <c r="D52" s="56"/>
      <c r="E52" s="56"/>
      <c r="F52" s="56"/>
      <c r="G52" s="1">
        <f>AVERAGE(G39,G50)</f>
        <v>0.72268555658450384</v>
      </c>
    </row>
  </sheetData>
  <mergeCells count="16">
    <mergeCell ref="A1:G1"/>
    <mergeCell ref="A3:B3"/>
    <mergeCell ref="A4:B4"/>
    <mergeCell ref="C50:F50"/>
    <mergeCell ref="C52:F52"/>
    <mergeCell ref="A40:B41"/>
    <mergeCell ref="C41:G41"/>
    <mergeCell ref="C9:G9"/>
    <mergeCell ref="B12:B39"/>
    <mergeCell ref="C39:F39"/>
    <mergeCell ref="A7:A8"/>
    <mergeCell ref="B7:B8"/>
    <mergeCell ref="C7:C8"/>
    <mergeCell ref="D7:G7"/>
    <mergeCell ref="A2:B2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2013-02-04T15:44:56Z</dcterms:created>
  <dcterms:modified xsi:type="dcterms:W3CDTF">2013-02-04T15:49:44Z</dcterms:modified>
</cp:coreProperties>
</file>