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1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4" i="2" l="1"/>
  <c r="C36" i="2"/>
  <c r="C30" i="2"/>
  <c r="C32" i="2"/>
  <c r="C25" i="2"/>
  <c r="C14" i="2"/>
  <c r="C12" i="2"/>
  <c r="C10" i="2"/>
  <c r="C8" i="2"/>
  <c r="C4" i="2"/>
  <c r="C1" i="2"/>
  <c r="C2" i="1"/>
  <c r="C4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5" i="1"/>
  <c r="G45" i="1"/>
  <c r="F46" i="1"/>
  <c r="G46" i="1"/>
  <c r="F47" i="1"/>
  <c r="G47" i="1"/>
  <c r="F48" i="1"/>
  <c r="G48" i="1"/>
  <c r="G52" i="1"/>
  <c r="F49" i="1"/>
  <c r="G49" i="1"/>
  <c r="F50" i="1"/>
  <c r="G50" i="1"/>
  <c r="F51" i="1"/>
  <c r="G51" i="1"/>
  <c r="G41" i="1"/>
  <c r="G54" i="1"/>
</calcChain>
</file>

<file path=xl/sharedStrings.xml><?xml version="1.0" encoding="utf-8"?>
<sst xmlns="http://schemas.openxmlformats.org/spreadsheetml/2006/main" count="82" uniqueCount="47">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</sst>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9" fontId="2" fillId="0" borderId="1" xfId="3" applyFont="1" applyBorder="1" applyAlignment="1">
      <alignment horizontal="right"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8" fillId="0" borderId="21" xfId="5" applyFont="1" applyBorder="1" applyAlignment="1">
      <alignment horizontal="center" vertical="center"/>
    </xf>
    <xf numFmtId="0" fontId="8" fillId="0" borderId="9" xfId="5" applyFont="1" applyBorder="1" applyAlignment="1">
      <alignment horizontal="left" vertical="center"/>
    </xf>
    <xf numFmtId="9" fontId="4" fillId="0" borderId="9" xfId="3" applyFont="1" applyBorder="1" applyAlignment="1">
      <alignment horizontal="right" vertical="center"/>
    </xf>
    <xf numFmtId="0" fontId="4" fillId="0" borderId="23" xfId="4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2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center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0" fillId="0" borderId="0" xfId="0" applyAlignment="1"/>
    <xf numFmtId="0" fontId="10" fillId="0" borderId="0" xfId="6" applyFont="1" applyAlignment="1">
      <alignment horizontal="right"/>
    </xf>
    <xf numFmtId="0" fontId="14" fillId="0" borderId="0" xfId="6" applyFont="1" applyAlignment="1">
      <alignment horizontal="right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25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22" xfId="4" applyBorder="1" applyAlignment="1">
      <alignment horizontal="left" vertical="center"/>
    </xf>
    <xf numFmtId="0" fontId="3" fillId="0" borderId="20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9778" y="1371601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ghteenth%20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18th Avenue School (Off-Line)</v>
          </cell>
        </row>
        <row r="5">
          <cell r="C5">
            <v>89</v>
          </cell>
        </row>
        <row r="65">
          <cell r="H65">
            <v>21107625</v>
          </cell>
          <cell r="P65">
            <v>8088220.4212466404</v>
          </cell>
          <cell r="Q65">
            <v>0.38318950716845879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C3" sqref="C3"/>
    </sheetView>
  </sheetViews>
  <sheetFormatPr defaultColWidth="9.140625" defaultRowHeight="15" x14ac:dyDescent="0.25"/>
  <cols>
    <col min="1" max="1" width="38.140625" style="47" customWidth="1"/>
    <col min="2" max="2" width="1.5703125" style="47" customWidth="1"/>
    <col min="3" max="3" width="21.28515625" style="47" customWidth="1"/>
    <col min="4" max="4" width="7.42578125" style="47" customWidth="1"/>
    <col min="5" max="5" width="8.7109375" style="47" customWidth="1"/>
    <col min="6" max="6" width="6.7109375" style="47" customWidth="1"/>
    <col min="7" max="10" width="7.28515625" style="47" customWidth="1"/>
    <col min="11" max="11" width="0.5703125" style="47" customWidth="1"/>
    <col min="12" max="12" width="16.5703125" style="47" customWidth="1"/>
    <col min="13" max="16384" width="9.140625" style="47"/>
  </cols>
  <sheetData>
    <row r="1" spans="1:16" s="48" customFormat="1" ht="20.25" customHeight="1" x14ac:dyDescent="0.25">
      <c r="A1" s="66" t="s">
        <v>30</v>
      </c>
      <c r="B1" s="66"/>
      <c r="C1" s="67" t="str">
        <f>'[1]Uniformat FCI'!C1:G1</f>
        <v>18th Avenue School (Off-Line)</v>
      </c>
      <c r="D1" s="67"/>
      <c r="E1" s="67"/>
      <c r="F1" s="68"/>
      <c r="G1" s="68"/>
      <c r="H1" s="68"/>
      <c r="I1" s="68"/>
      <c r="J1" s="68"/>
      <c r="K1" s="68"/>
      <c r="L1" s="68"/>
      <c r="M1" s="46"/>
      <c r="N1" s="46"/>
      <c r="O1" s="46"/>
      <c r="P1" s="45"/>
    </row>
    <row r="2" spans="1:16" s="48" customFormat="1" ht="20.25" customHeight="1" x14ac:dyDescent="0.3">
      <c r="A2" s="69" t="s">
        <v>29</v>
      </c>
      <c r="B2" s="69"/>
      <c r="C2" s="49">
        <v>91215</v>
      </c>
      <c r="D2" s="42"/>
      <c r="E2" s="42"/>
      <c r="F2" s="70" t="s">
        <v>32</v>
      </c>
      <c r="G2" s="70"/>
      <c r="H2" s="70"/>
      <c r="I2" s="70"/>
      <c r="J2" s="70"/>
      <c r="K2" s="70"/>
      <c r="L2" s="70"/>
      <c r="M2" s="42"/>
      <c r="N2" s="42"/>
      <c r="O2" s="42"/>
      <c r="P2" s="42"/>
    </row>
    <row r="3" spans="1:16" s="48" customFormat="1" ht="15" customHeight="1" x14ac:dyDescent="0.25">
      <c r="A3" s="69" t="s">
        <v>33</v>
      </c>
      <c r="B3" s="69"/>
      <c r="C3" s="50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8" customFormat="1" ht="15" customHeight="1" x14ac:dyDescent="0.25">
      <c r="A4" s="69" t="s">
        <v>28</v>
      </c>
      <c r="B4" s="69"/>
      <c r="C4" s="51">
        <f>'[1]Uniformat FCI'!C5</f>
        <v>89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48" customFormat="1" ht="15" customHeight="1" x14ac:dyDescent="0.25">
      <c r="A5" s="52"/>
      <c r="B5" s="52"/>
      <c r="C5" s="4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48" customFormat="1" ht="15" customHeight="1" x14ac:dyDescent="0.25">
      <c r="A6" s="52" t="s">
        <v>34</v>
      </c>
      <c r="B6" s="52"/>
      <c r="C6" s="43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7.5" customHeight="1" x14ac:dyDescent="0.25">
      <c r="A7" s="53"/>
      <c r="B7" s="53"/>
      <c r="C7" s="53"/>
    </row>
    <row r="8" spans="1:16" x14ac:dyDescent="0.25">
      <c r="A8" s="54" t="s">
        <v>35</v>
      </c>
      <c r="B8" s="53"/>
      <c r="C8" s="55">
        <f>'[1]Uniformat FCI'!Q65</f>
        <v>0.38318950716845879</v>
      </c>
    </row>
    <row r="9" spans="1:16" ht="3.75" customHeight="1" x14ac:dyDescent="0.25">
      <c r="A9" s="53"/>
      <c r="B9" s="53"/>
      <c r="C9" s="56"/>
    </row>
    <row r="10" spans="1:16" x14ac:dyDescent="0.25">
      <c r="A10" s="54" t="s">
        <v>36</v>
      </c>
      <c r="B10" s="53"/>
      <c r="C10" s="55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53"/>
      <c r="B11" s="53"/>
      <c r="C11" s="56"/>
    </row>
    <row r="12" spans="1:16" x14ac:dyDescent="0.25">
      <c r="A12" s="54" t="s">
        <v>37</v>
      </c>
      <c r="B12" s="53"/>
      <c r="C12" s="57">
        <f>'[1]Uniformat FCI'!P65</f>
        <v>8088220.4212466404</v>
      </c>
    </row>
    <row r="13" spans="1:16" ht="3.75" customHeight="1" x14ac:dyDescent="0.25">
      <c r="A13" s="54"/>
      <c r="B13" s="53"/>
      <c r="C13" s="56"/>
    </row>
    <row r="14" spans="1:16" x14ac:dyDescent="0.25">
      <c r="A14" s="54" t="s">
        <v>38</v>
      </c>
      <c r="B14" s="53"/>
      <c r="C14" s="57">
        <f>'[1]Uniformat FCI'!H65</f>
        <v>21107625</v>
      </c>
    </row>
    <row r="15" spans="1:16" ht="3.75" customHeight="1" x14ac:dyDescent="0.25">
      <c r="A15" s="53"/>
      <c r="B15" s="53"/>
      <c r="C15" s="58"/>
    </row>
    <row r="16" spans="1:16" x14ac:dyDescent="0.25">
      <c r="A16" s="54"/>
      <c r="B16" s="53"/>
      <c r="C16" s="58"/>
    </row>
    <row r="17" spans="1:3" ht="15" customHeight="1" x14ac:dyDescent="0.25">
      <c r="A17" s="59" t="s">
        <v>39</v>
      </c>
      <c r="B17" s="53"/>
      <c r="C17" s="58"/>
    </row>
    <row r="18" spans="1:3" ht="7.5" customHeight="1" x14ac:dyDescent="0.25">
      <c r="A18" s="53"/>
      <c r="B18" s="53"/>
      <c r="C18" s="60"/>
    </row>
    <row r="19" spans="1:3" x14ac:dyDescent="0.25">
      <c r="A19" s="54" t="s">
        <v>40</v>
      </c>
      <c r="B19" s="53"/>
      <c r="C19" s="61">
        <v>0</v>
      </c>
    </row>
    <row r="20" spans="1:3" ht="3.75" customHeight="1" x14ac:dyDescent="0.25">
      <c r="A20" s="53"/>
      <c r="B20" s="53"/>
      <c r="C20" s="58"/>
    </row>
    <row r="21" spans="1:3" x14ac:dyDescent="0.25">
      <c r="A21" s="54" t="s">
        <v>41</v>
      </c>
      <c r="B21" s="53"/>
      <c r="C21" s="61">
        <v>368</v>
      </c>
    </row>
    <row r="22" spans="1:3" ht="3.75" customHeight="1" x14ac:dyDescent="0.25">
      <c r="A22" s="54"/>
      <c r="B22" s="53"/>
      <c r="C22" s="62"/>
    </row>
    <row r="23" spans="1:3" x14ac:dyDescent="0.25">
      <c r="A23" s="54" t="s">
        <v>42</v>
      </c>
      <c r="B23" s="53"/>
      <c r="C23" s="61">
        <v>477</v>
      </c>
    </row>
    <row r="24" spans="1:3" ht="3.75" customHeight="1" x14ac:dyDescent="0.25">
      <c r="A24" s="54"/>
      <c r="B24" s="53"/>
      <c r="C24" s="58"/>
    </row>
    <row r="25" spans="1:3" x14ac:dyDescent="0.25">
      <c r="A25" s="54" t="s">
        <v>43</v>
      </c>
      <c r="B25" s="53"/>
      <c r="C25" s="63">
        <f>C19/C21</f>
        <v>0</v>
      </c>
    </row>
    <row r="26" spans="1:3" ht="3.75" customHeight="1" x14ac:dyDescent="0.25">
      <c r="A26" s="53"/>
      <c r="B26" s="53"/>
      <c r="C26" s="58"/>
    </row>
    <row r="27" spans="1:3" x14ac:dyDescent="0.25">
      <c r="A27" s="53"/>
      <c r="B27" s="53"/>
      <c r="C27" s="58"/>
    </row>
    <row r="28" spans="1:3" ht="15" customHeight="1" x14ac:dyDescent="0.25">
      <c r="A28" s="59" t="s">
        <v>44</v>
      </c>
      <c r="B28" s="53"/>
      <c r="C28" s="58"/>
    </row>
    <row r="29" spans="1:3" ht="7.5" customHeight="1" x14ac:dyDescent="0.25">
      <c r="A29" s="53"/>
      <c r="B29" s="53"/>
      <c r="C29" s="58"/>
    </row>
    <row r="30" spans="1:3" x14ac:dyDescent="0.25">
      <c r="A30" s="54" t="s">
        <v>11</v>
      </c>
      <c r="B30" s="53"/>
      <c r="C30" s="64">
        <f>'Education Adequecy'!G41</f>
        <v>0.91074058307533556</v>
      </c>
    </row>
    <row r="31" spans="1:3" ht="3.75" customHeight="1" x14ac:dyDescent="0.25">
      <c r="A31" s="53"/>
      <c r="B31" s="53"/>
      <c r="C31" s="58"/>
    </row>
    <row r="32" spans="1:3" x14ac:dyDescent="0.25">
      <c r="A32" s="54" t="s">
        <v>45</v>
      </c>
      <c r="B32" s="53"/>
      <c r="C32" s="6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54"/>
      <c r="B33" s="53"/>
      <c r="C33" s="58"/>
    </row>
    <row r="34" spans="1:3" x14ac:dyDescent="0.25">
      <c r="A34" s="54" t="s">
        <v>1</v>
      </c>
      <c r="B34" s="53"/>
      <c r="C34" s="64">
        <f>'Education Adequecy'!G52</f>
        <v>0.66444198078681826</v>
      </c>
    </row>
    <row r="35" spans="1:3" ht="3.75" customHeight="1" x14ac:dyDescent="0.25">
      <c r="A35" s="53"/>
      <c r="B35" s="53"/>
      <c r="C35" s="58"/>
    </row>
    <row r="36" spans="1:3" x14ac:dyDescent="0.25">
      <c r="A36" s="54" t="s">
        <v>46</v>
      </c>
      <c r="B36" s="53"/>
      <c r="C36" s="65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53"/>
      <c r="B37" s="53"/>
      <c r="C37" s="53"/>
    </row>
    <row r="38" spans="1:3" x14ac:dyDescent="0.25">
      <c r="A38" s="53"/>
      <c r="B38" s="53"/>
      <c r="C38" s="53"/>
    </row>
    <row r="39" spans="1:3" x14ac:dyDescent="0.25">
      <c r="A39" s="53"/>
      <c r="B39" s="53"/>
      <c r="C39" s="53"/>
    </row>
    <row r="40" spans="1:3" x14ac:dyDescent="0.25">
      <c r="A40" s="53"/>
      <c r="B40" s="53"/>
      <c r="C40" s="53"/>
    </row>
    <row r="41" spans="1:3" x14ac:dyDescent="0.25">
      <c r="A41" s="53"/>
      <c r="B41" s="53"/>
      <c r="C41" s="53"/>
    </row>
  </sheetData>
  <mergeCells count="6">
    <mergeCell ref="A4:B4"/>
    <mergeCell ref="A1:B1"/>
    <mergeCell ref="C1:L1"/>
    <mergeCell ref="A2:B2"/>
    <mergeCell ref="F2:L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C4" sqref="C4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75" t="s">
        <v>31</v>
      </c>
      <c r="B1" s="75"/>
      <c r="C1" s="75"/>
      <c r="D1" s="75"/>
      <c r="E1" s="75"/>
      <c r="F1" s="75"/>
      <c r="G1" s="75"/>
      <c r="H1" s="47"/>
      <c r="I1" s="47"/>
      <c r="J1" s="47"/>
      <c r="K1" s="47"/>
    </row>
    <row r="2" spans="1:11" ht="18" x14ac:dyDescent="0.25">
      <c r="A2" s="66" t="s">
        <v>30</v>
      </c>
      <c r="B2" s="66"/>
      <c r="C2" s="67" t="str">
        <f>'[1]Uniformat FCI'!C1:G1</f>
        <v>18th Avenue School (Off-Line)</v>
      </c>
      <c r="D2" s="67"/>
      <c r="E2" s="67"/>
      <c r="F2" s="67"/>
      <c r="G2" s="67"/>
      <c r="H2" s="46"/>
      <c r="I2" s="46"/>
      <c r="J2" s="46"/>
      <c r="K2" s="45"/>
    </row>
    <row r="3" spans="1:11" x14ac:dyDescent="0.25">
      <c r="A3" s="69" t="s">
        <v>29</v>
      </c>
      <c r="B3" s="69"/>
      <c r="C3" s="44">
        <v>91215</v>
      </c>
      <c r="D3" s="42"/>
      <c r="E3" s="42"/>
      <c r="F3" s="42"/>
      <c r="G3" s="42"/>
      <c r="H3" s="42"/>
      <c r="I3" s="42"/>
      <c r="J3" s="42"/>
      <c r="K3" s="42"/>
    </row>
    <row r="4" spans="1:11" x14ac:dyDescent="0.25">
      <c r="A4" s="69" t="s">
        <v>28</v>
      </c>
      <c r="B4" s="69"/>
      <c r="C4" s="43">
        <f>'[1]Uniformat FCI'!C5</f>
        <v>89</v>
      </c>
      <c r="D4" s="42"/>
      <c r="E4" s="42"/>
      <c r="F4" s="42"/>
      <c r="G4" s="42"/>
      <c r="H4" s="42"/>
      <c r="I4" s="42"/>
      <c r="J4" s="42"/>
      <c r="K4" s="42"/>
    </row>
    <row r="7" spans="1:11" x14ac:dyDescent="0.25">
      <c r="A7" s="71" t="s">
        <v>25</v>
      </c>
      <c r="B7" s="72"/>
      <c r="C7" s="71" t="s">
        <v>27</v>
      </c>
      <c r="D7" s="73" t="s">
        <v>26</v>
      </c>
      <c r="E7" s="73"/>
      <c r="F7" s="73"/>
      <c r="G7" s="74"/>
    </row>
    <row r="8" spans="1:11" ht="16.5" x14ac:dyDescent="0.25">
      <c r="A8" s="71" t="s">
        <v>25</v>
      </c>
      <c r="B8" s="72"/>
      <c r="C8" s="71" t="s">
        <v>24</v>
      </c>
      <c r="D8" s="41" t="s">
        <v>23</v>
      </c>
      <c r="E8" s="41" t="s">
        <v>22</v>
      </c>
      <c r="F8" s="41" t="s">
        <v>21</v>
      </c>
      <c r="G8" s="40" t="s">
        <v>20</v>
      </c>
    </row>
    <row r="9" spans="1:11" ht="3" customHeight="1" x14ac:dyDescent="0.25">
      <c r="A9" s="39"/>
      <c r="B9" s="38"/>
      <c r="C9" s="82"/>
      <c r="D9" s="83"/>
      <c r="E9" s="83"/>
      <c r="F9" s="83"/>
      <c r="G9" s="83"/>
    </row>
    <row r="10" spans="1:11" x14ac:dyDescent="0.25">
      <c r="A10" s="37" t="s">
        <v>19</v>
      </c>
      <c r="B10" s="36"/>
      <c r="C10" s="35"/>
      <c r="D10" s="34"/>
      <c r="E10" s="33"/>
      <c r="F10" s="33"/>
      <c r="G10" s="32"/>
    </row>
    <row r="11" spans="1:11" ht="10.35" customHeight="1" x14ac:dyDescent="0.25">
      <c r="A11" s="26" t="s">
        <v>18</v>
      </c>
      <c r="B11" s="31"/>
      <c r="C11" s="30">
        <v>111</v>
      </c>
      <c r="D11" s="29">
        <v>1380</v>
      </c>
      <c r="E11" s="12">
        <v>950</v>
      </c>
      <c r="F11" s="11">
        <f t="shared" ref="F11:F40" si="0">D11-E11</f>
        <v>430</v>
      </c>
      <c r="G11" s="27">
        <f t="shared" ref="G11:G40" si="1">IF(F11&gt;0,1,D11/E11)</f>
        <v>1</v>
      </c>
    </row>
    <row r="12" spans="1:11" ht="10.35" customHeight="1" x14ac:dyDescent="0.25">
      <c r="A12" s="26" t="s">
        <v>18</v>
      </c>
      <c r="B12" s="84"/>
      <c r="C12" s="30">
        <v>112</v>
      </c>
      <c r="D12" s="29">
        <v>563</v>
      </c>
      <c r="E12" s="12">
        <v>950</v>
      </c>
      <c r="F12" s="11">
        <f t="shared" si="0"/>
        <v>-387</v>
      </c>
      <c r="G12" s="27">
        <f t="shared" si="1"/>
        <v>0.5926315789473684</v>
      </c>
    </row>
    <row r="13" spans="1:11" ht="10.35" customHeight="1" x14ac:dyDescent="0.25">
      <c r="A13" s="26" t="s">
        <v>17</v>
      </c>
      <c r="B13" s="84"/>
      <c r="C13" s="30">
        <v>113</v>
      </c>
      <c r="D13" s="29">
        <v>720</v>
      </c>
      <c r="E13" s="12">
        <v>950</v>
      </c>
      <c r="F13" s="11">
        <f t="shared" si="0"/>
        <v>-230</v>
      </c>
      <c r="G13" s="27">
        <f t="shared" si="1"/>
        <v>0.75789473684210529</v>
      </c>
    </row>
    <row r="14" spans="1:11" ht="10.35" customHeight="1" x14ac:dyDescent="0.25">
      <c r="A14" s="26" t="s">
        <v>17</v>
      </c>
      <c r="B14" s="84"/>
      <c r="C14" s="30">
        <v>114</v>
      </c>
      <c r="D14" s="29">
        <v>464</v>
      </c>
      <c r="E14" s="12">
        <v>950</v>
      </c>
      <c r="F14" s="11">
        <f t="shared" si="0"/>
        <v>-486</v>
      </c>
      <c r="G14" s="27">
        <f t="shared" si="1"/>
        <v>0.48842105263157892</v>
      </c>
    </row>
    <row r="15" spans="1:11" ht="10.35" customHeight="1" x14ac:dyDescent="0.25">
      <c r="A15" s="26" t="s">
        <v>17</v>
      </c>
      <c r="B15" s="84"/>
      <c r="C15" s="30">
        <v>115</v>
      </c>
      <c r="D15" s="29">
        <v>516</v>
      </c>
      <c r="E15" s="12">
        <v>950</v>
      </c>
      <c r="F15" s="11">
        <f t="shared" si="0"/>
        <v>-434</v>
      </c>
      <c r="G15" s="27">
        <f t="shared" si="1"/>
        <v>0.54315789473684206</v>
      </c>
    </row>
    <row r="16" spans="1:11" ht="10.35" customHeight="1" x14ac:dyDescent="0.25">
      <c r="A16" s="26" t="s">
        <v>17</v>
      </c>
      <c r="B16" s="84"/>
      <c r="C16" s="30">
        <v>207</v>
      </c>
      <c r="D16" s="29">
        <v>821</v>
      </c>
      <c r="E16" s="12">
        <v>950</v>
      </c>
      <c r="F16" s="11">
        <f t="shared" si="0"/>
        <v>-129</v>
      </c>
      <c r="G16" s="27">
        <f t="shared" si="1"/>
        <v>0.86421052631578943</v>
      </c>
    </row>
    <row r="17" spans="1:7" ht="10.35" customHeight="1" x14ac:dyDescent="0.25">
      <c r="A17" s="26" t="s">
        <v>17</v>
      </c>
      <c r="B17" s="84"/>
      <c r="C17" s="30">
        <v>208</v>
      </c>
      <c r="D17" s="29">
        <v>821</v>
      </c>
      <c r="E17" s="12">
        <v>950</v>
      </c>
      <c r="F17" s="11">
        <f t="shared" si="0"/>
        <v>-129</v>
      </c>
      <c r="G17" s="27">
        <f t="shared" si="1"/>
        <v>0.86421052631578943</v>
      </c>
    </row>
    <row r="18" spans="1:7" ht="10.35" customHeight="1" x14ac:dyDescent="0.25">
      <c r="A18" s="26" t="s">
        <v>16</v>
      </c>
      <c r="B18" s="84"/>
      <c r="C18" s="30">
        <v>201</v>
      </c>
      <c r="D18" s="29">
        <v>778</v>
      </c>
      <c r="E18" s="12">
        <v>900</v>
      </c>
      <c r="F18" s="11">
        <f t="shared" si="0"/>
        <v>-122</v>
      </c>
      <c r="G18" s="27">
        <f t="shared" si="1"/>
        <v>0.86444444444444446</v>
      </c>
    </row>
    <row r="19" spans="1:7" ht="10.35" customHeight="1" x14ac:dyDescent="0.25">
      <c r="A19" s="26" t="s">
        <v>16</v>
      </c>
      <c r="B19" s="84"/>
      <c r="C19" s="30">
        <v>310</v>
      </c>
      <c r="D19" s="29">
        <v>804</v>
      </c>
      <c r="E19" s="12">
        <v>900</v>
      </c>
      <c r="F19" s="11">
        <f t="shared" si="0"/>
        <v>-96</v>
      </c>
      <c r="G19" s="27">
        <f t="shared" si="1"/>
        <v>0.89333333333333331</v>
      </c>
    </row>
    <row r="20" spans="1:7" ht="10.35" customHeight="1" x14ac:dyDescent="0.25">
      <c r="A20" s="26" t="s">
        <v>16</v>
      </c>
      <c r="B20" s="84"/>
      <c r="C20" s="30">
        <v>406</v>
      </c>
      <c r="D20" s="29">
        <v>821</v>
      </c>
      <c r="E20" s="12">
        <v>900</v>
      </c>
      <c r="F20" s="11">
        <f t="shared" si="0"/>
        <v>-79</v>
      </c>
      <c r="G20" s="27">
        <f t="shared" si="1"/>
        <v>0.91222222222222227</v>
      </c>
    </row>
    <row r="21" spans="1:7" ht="10.35" customHeight="1" x14ac:dyDescent="0.25">
      <c r="A21" s="26" t="s">
        <v>15</v>
      </c>
      <c r="B21" s="84"/>
      <c r="C21" s="30">
        <v>202</v>
      </c>
      <c r="D21" s="29">
        <v>804</v>
      </c>
      <c r="E21" s="12">
        <v>850</v>
      </c>
      <c r="F21" s="11">
        <f t="shared" si="0"/>
        <v>-46</v>
      </c>
      <c r="G21" s="27">
        <f t="shared" si="1"/>
        <v>0.94588235294117651</v>
      </c>
    </row>
    <row r="22" spans="1:7" ht="10.35" customHeight="1" x14ac:dyDescent="0.25">
      <c r="A22" s="26" t="s">
        <v>15</v>
      </c>
      <c r="B22" s="84"/>
      <c r="C22" s="30">
        <v>205</v>
      </c>
      <c r="D22" s="29">
        <v>780</v>
      </c>
      <c r="E22" s="12">
        <v>850</v>
      </c>
      <c r="F22" s="11">
        <f t="shared" si="0"/>
        <v>-70</v>
      </c>
      <c r="G22" s="27">
        <f t="shared" si="1"/>
        <v>0.91764705882352937</v>
      </c>
    </row>
    <row r="23" spans="1:7" ht="10.35" customHeight="1" x14ac:dyDescent="0.25">
      <c r="A23" s="26" t="s">
        <v>15</v>
      </c>
      <c r="B23" s="84"/>
      <c r="C23" s="30">
        <v>305</v>
      </c>
      <c r="D23" s="29">
        <v>780</v>
      </c>
      <c r="E23" s="12">
        <v>850</v>
      </c>
      <c r="F23" s="11">
        <f t="shared" si="0"/>
        <v>-70</v>
      </c>
      <c r="G23" s="27">
        <f t="shared" si="1"/>
        <v>0.91764705882352937</v>
      </c>
    </row>
    <row r="24" spans="1:7" ht="10.35" customHeight="1" x14ac:dyDescent="0.25">
      <c r="A24" s="26" t="s">
        <v>15</v>
      </c>
      <c r="B24" s="84"/>
      <c r="C24" s="30">
        <v>306</v>
      </c>
      <c r="D24" s="29">
        <v>821</v>
      </c>
      <c r="E24" s="12">
        <v>850</v>
      </c>
      <c r="F24" s="11">
        <f t="shared" si="0"/>
        <v>-29</v>
      </c>
      <c r="G24" s="27">
        <f t="shared" si="1"/>
        <v>0.96588235294117653</v>
      </c>
    </row>
    <row r="25" spans="1:7" ht="10.35" customHeight="1" x14ac:dyDescent="0.25">
      <c r="A25" s="26" t="s">
        <v>15</v>
      </c>
      <c r="B25" s="84"/>
      <c r="C25" s="30">
        <v>308</v>
      </c>
      <c r="D25" s="29">
        <v>821</v>
      </c>
      <c r="E25" s="12">
        <v>850</v>
      </c>
      <c r="F25" s="11">
        <f t="shared" si="0"/>
        <v>-29</v>
      </c>
      <c r="G25" s="27">
        <f t="shared" si="1"/>
        <v>0.96588235294117653</v>
      </c>
    </row>
    <row r="26" spans="1:7" ht="10.35" customHeight="1" x14ac:dyDescent="0.25">
      <c r="A26" s="26" t="s">
        <v>14</v>
      </c>
      <c r="B26" s="84"/>
      <c r="C26" s="30">
        <v>301</v>
      </c>
      <c r="D26" s="29">
        <v>778</v>
      </c>
      <c r="E26" s="12">
        <v>800</v>
      </c>
      <c r="F26" s="11">
        <f t="shared" si="0"/>
        <v>-22</v>
      </c>
      <c r="G26" s="27">
        <f t="shared" si="1"/>
        <v>0.97250000000000003</v>
      </c>
    </row>
    <row r="27" spans="1:7" ht="10.35" customHeight="1" x14ac:dyDescent="0.25">
      <c r="A27" s="26" t="s">
        <v>14</v>
      </c>
      <c r="B27" s="84"/>
      <c r="C27" s="30">
        <v>302</v>
      </c>
      <c r="D27" s="29">
        <v>804</v>
      </c>
      <c r="E27" s="12">
        <v>800</v>
      </c>
      <c r="F27" s="11">
        <f t="shared" si="0"/>
        <v>4</v>
      </c>
      <c r="G27" s="27">
        <f t="shared" si="1"/>
        <v>1</v>
      </c>
    </row>
    <row r="28" spans="1:7" ht="10.35" customHeight="1" x14ac:dyDescent="0.25">
      <c r="A28" s="26" t="s">
        <v>14</v>
      </c>
      <c r="B28" s="84"/>
      <c r="C28" s="30">
        <v>303</v>
      </c>
      <c r="D28" s="29">
        <v>804</v>
      </c>
      <c r="E28" s="12">
        <v>800</v>
      </c>
      <c r="F28" s="11">
        <f t="shared" si="0"/>
        <v>4</v>
      </c>
      <c r="G28" s="27">
        <f t="shared" si="1"/>
        <v>1</v>
      </c>
    </row>
    <row r="29" spans="1:7" ht="10.35" customHeight="1" x14ac:dyDescent="0.25">
      <c r="A29" s="26" t="s">
        <v>14</v>
      </c>
      <c r="B29" s="84"/>
      <c r="C29" s="30">
        <v>304</v>
      </c>
      <c r="D29" s="29">
        <v>804</v>
      </c>
      <c r="E29" s="12">
        <v>800</v>
      </c>
      <c r="F29" s="11">
        <f t="shared" si="0"/>
        <v>4</v>
      </c>
      <c r="G29" s="27">
        <f t="shared" si="1"/>
        <v>1</v>
      </c>
    </row>
    <row r="30" spans="1:7" ht="10.35" customHeight="1" x14ac:dyDescent="0.25">
      <c r="A30" s="26" t="s">
        <v>14</v>
      </c>
      <c r="B30" s="84"/>
      <c r="C30" s="30">
        <v>309</v>
      </c>
      <c r="D30" s="29">
        <v>780</v>
      </c>
      <c r="E30" s="12">
        <v>800</v>
      </c>
      <c r="F30" s="11">
        <f t="shared" si="0"/>
        <v>-20</v>
      </c>
      <c r="G30" s="27">
        <f t="shared" si="1"/>
        <v>0.97499999999999998</v>
      </c>
    </row>
    <row r="31" spans="1:7" ht="10.35" customHeight="1" x14ac:dyDescent="0.25">
      <c r="A31" s="26" t="s">
        <v>14</v>
      </c>
      <c r="B31" s="84"/>
      <c r="C31" s="30">
        <v>311</v>
      </c>
      <c r="D31" s="29">
        <v>804</v>
      </c>
      <c r="E31" s="12">
        <v>800</v>
      </c>
      <c r="F31" s="11">
        <f t="shared" si="0"/>
        <v>4</v>
      </c>
      <c r="G31" s="27">
        <f t="shared" si="1"/>
        <v>1</v>
      </c>
    </row>
    <row r="32" spans="1:7" ht="10.35" customHeight="1" x14ac:dyDescent="0.25">
      <c r="A32" s="26" t="s">
        <v>14</v>
      </c>
      <c r="B32" s="84"/>
      <c r="C32" s="30">
        <v>312</v>
      </c>
      <c r="D32" s="29">
        <v>804</v>
      </c>
      <c r="E32" s="12">
        <v>800</v>
      </c>
      <c r="F32" s="11">
        <f t="shared" si="0"/>
        <v>4</v>
      </c>
      <c r="G32" s="27">
        <f t="shared" si="1"/>
        <v>1</v>
      </c>
    </row>
    <row r="33" spans="1:7" ht="10.35" customHeight="1" x14ac:dyDescent="0.25">
      <c r="A33" s="26" t="s">
        <v>14</v>
      </c>
      <c r="B33" s="84"/>
      <c r="C33" s="30">
        <v>313</v>
      </c>
      <c r="D33" s="29">
        <v>705</v>
      </c>
      <c r="E33" s="12">
        <v>800</v>
      </c>
      <c r="F33" s="11">
        <f t="shared" si="0"/>
        <v>-95</v>
      </c>
      <c r="G33" s="27">
        <f t="shared" si="1"/>
        <v>0.88124999999999998</v>
      </c>
    </row>
    <row r="34" spans="1:7" ht="10.35" customHeight="1" x14ac:dyDescent="0.25">
      <c r="A34" s="26" t="s">
        <v>13</v>
      </c>
      <c r="B34" s="84"/>
      <c r="C34" s="30">
        <v>404</v>
      </c>
      <c r="D34" s="29">
        <v>804</v>
      </c>
      <c r="E34" s="12">
        <v>800</v>
      </c>
      <c r="F34" s="11">
        <f t="shared" si="0"/>
        <v>4</v>
      </c>
      <c r="G34" s="27">
        <f t="shared" si="1"/>
        <v>1</v>
      </c>
    </row>
    <row r="35" spans="1:7" ht="10.35" customHeight="1" x14ac:dyDescent="0.25">
      <c r="A35" s="26" t="s">
        <v>13</v>
      </c>
      <c r="B35" s="84"/>
      <c r="C35" s="30">
        <v>407</v>
      </c>
      <c r="D35" s="29">
        <v>821</v>
      </c>
      <c r="E35" s="12">
        <v>800</v>
      </c>
      <c r="F35" s="11">
        <f t="shared" si="0"/>
        <v>21</v>
      </c>
      <c r="G35" s="27">
        <f t="shared" si="1"/>
        <v>1</v>
      </c>
    </row>
    <row r="36" spans="1:7" ht="10.35" customHeight="1" x14ac:dyDescent="0.25">
      <c r="A36" s="26" t="s">
        <v>13</v>
      </c>
      <c r="B36" s="84"/>
      <c r="C36" s="30">
        <v>408</v>
      </c>
      <c r="D36" s="29">
        <v>821</v>
      </c>
      <c r="E36" s="12">
        <v>800</v>
      </c>
      <c r="F36" s="11">
        <f t="shared" si="0"/>
        <v>21</v>
      </c>
      <c r="G36" s="27">
        <f t="shared" si="1"/>
        <v>1</v>
      </c>
    </row>
    <row r="37" spans="1:7" ht="10.35" customHeight="1" x14ac:dyDescent="0.25">
      <c r="A37" s="26" t="s">
        <v>13</v>
      </c>
      <c r="B37" s="84"/>
      <c r="C37" s="30">
        <v>410</v>
      </c>
      <c r="D37" s="29">
        <v>804</v>
      </c>
      <c r="E37" s="12">
        <v>800</v>
      </c>
      <c r="F37" s="11">
        <f t="shared" si="0"/>
        <v>4</v>
      </c>
      <c r="G37" s="27">
        <f t="shared" si="1"/>
        <v>1</v>
      </c>
    </row>
    <row r="38" spans="1:7" ht="10.35" customHeight="1" x14ac:dyDescent="0.25">
      <c r="A38" s="26" t="s">
        <v>12</v>
      </c>
      <c r="B38" s="84"/>
      <c r="C38" s="30">
        <v>204</v>
      </c>
      <c r="D38" s="29">
        <v>804</v>
      </c>
      <c r="E38" s="12">
        <v>600</v>
      </c>
      <c r="F38" s="11">
        <f t="shared" si="0"/>
        <v>204</v>
      </c>
      <c r="G38" s="27">
        <f t="shared" si="1"/>
        <v>1</v>
      </c>
    </row>
    <row r="39" spans="1:7" ht="10.35" customHeight="1" x14ac:dyDescent="0.25">
      <c r="A39" s="26" t="s">
        <v>12</v>
      </c>
      <c r="B39" s="84"/>
      <c r="C39" s="30">
        <v>405</v>
      </c>
      <c r="D39" s="29">
        <v>780</v>
      </c>
      <c r="E39" s="28">
        <v>600</v>
      </c>
      <c r="F39" s="11">
        <f t="shared" si="0"/>
        <v>180</v>
      </c>
      <c r="G39" s="27">
        <f t="shared" si="1"/>
        <v>1</v>
      </c>
    </row>
    <row r="40" spans="1:7" ht="10.35" customHeight="1" thickBot="1" x14ac:dyDescent="0.3">
      <c r="A40" s="26" t="s">
        <v>12</v>
      </c>
      <c r="B40" s="84"/>
      <c r="C40" s="25">
        <v>411</v>
      </c>
      <c r="D40" s="24">
        <v>804</v>
      </c>
      <c r="E40" s="23">
        <v>600</v>
      </c>
      <c r="F40" s="22">
        <f t="shared" si="0"/>
        <v>204</v>
      </c>
      <c r="G40" s="21">
        <f t="shared" si="1"/>
        <v>1</v>
      </c>
    </row>
    <row r="41" spans="1:7" ht="15.75" thickBot="1" x14ac:dyDescent="0.3">
      <c r="A41" s="20"/>
      <c r="B41" s="85"/>
      <c r="C41" s="86" t="s">
        <v>11</v>
      </c>
      <c r="D41" s="76"/>
      <c r="E41" s="76"/>
      <c r="F41" s="76"/>
      <c r="G41" s="3">
        <f>AVERAGE(G11:G40)</f>
        <v>0.91074058307533556</v>
      </c>
    </row>
    <row r="42" spans="1:7" ht="10.35" customHeight="1" x14ac:dyDescent="0.25">
      <c r="A42" s="78"/>
      <c r="B42" s="79"/>
      <c r="C42" s="19"/>
      <c r="D42" s="19"/>
      <c r="E42" s="18"/>
      <c r="F42" s="18"/>
      <c r="G42" s="18"/>
    </row>
    <row r="43" spans="1:7" ht="3" customHeight="1" x14ac:dyDescent="0.25">
      <c r="A43" s="80"/>
      <c r="B43" s="79"/>
      <c r="C43" s="81"/>
      <c r="D43" s="81"/>
      <c r="E43" s="81"/>
      <c r="F43" s="81"/>
      <c r="G43" s="81"/>
    </row>
    <row r="44" spans="1:7" x14ac:dyDescent="0.25">
      <c r="A44" s="17" t="s">
        <v>10</v>
      </c>
      <c r="B44" s="8"/>
      <c r="C44" s="16"/>
      <c r="D44" s="15"/>
      <c r="E44" s="15"/>
      <c r="F44" s="15"/>
      <c r="G44" s="14"/>
    </row>
    <row r="45" spans="1:7" ht="10.35" customHeight="1" x14ac:dyDescent="0.25">
      <c r="A45" s="9" t="s">
        <v>9</v>
      </c>
      <c r="B45" s="8"/>
      <c r="C45" s="13" t="s">
        <v>2</v>
      </c>
      <c r="D45" s="12">
        <v>4990</v>
      </c>
      <c r="E45" s="12">
        <v>8100</v>
      </c>
      <c r="F45" s="11">
        <f t="shared" ref="F45:F51" si="2">D45-E45</f>
        <v>-3110</v>
      </c>
      <c r="G45" s="10">
        <f t="shared" ref="G45:G51" si="3">IF(F45&gt;0,1,D45/E45)</f>
        <v>0.61604938271604937</v>
      </c>
    </row>
    <row r="46" spans="1:7" ht="10.35" customHeight="1" x14ac:dyDescent="0.25">
      <c r="A46" s="9" t="s">
        <v>8</v>
      </c>
      <c r="B46" s="8"/>
      <c r="C46" s="13" t="s">
        <v>2</v>
      </c>
      <c r="D46" s="12">
        <v>1330</v>
      </c>
      <c r="E46" s="12">
        <v>6100</v>
      </c>
      <c r="F46" s="11">
        <f t="shared" si="2"/>
        <v>-4770</v>
      </c>
      <c r="G46" s="10">
        <f t="shared" si="3"/>
        <v>0.21803278688524591</v>
      </c>
    </row>
    <row r="47" spans="1:7" ht="10.35" customHeight="1" x14ac:dyDescent="0.25">
      <c r="A47" s="9" t="s">
        <v>7</v>
      </c>
      <c r="B47" s="8"/>
      <c r="C47" s="13" t="s">
        <v>2</v>
      </c>
      <c r="D47" s="12">
        <v>8496</v>
      </c>
      <c r="E47" s="12">
        <v>9600</v>
      </c>
      <c r="F47" s="11">
        <f t="shared" si="2"/>
        <v>-1104</v>
      </c>
      <c r="G47" s="10">
        <f t="shared" si="3"/>
        <v>0.88500000000000001</v>
      </c>
    </row>
    <row r="48" spans="1:7" ht="10.35" customHeight="1" x14ac:dyDescent="0.25">
      <c r="A48" s="9" t="s">
        <v>6</v>
      </c>
      <c r="B48" s="8"/>
      <c r="C48" s="13" t="s">
        <v>2</v>
      </c>
      <c r="D48" s="12">
        <v>804</v>
      </c>
      <c r="E48" s="12">
        <v>1350</v>
      </c>
      <c r="F48" s="11">
        <f t="shared" si="2"/>
        <v>-546</v>
      </c>
      <c r="G48" s="10">
        <f t="shared" si="3"/>
        <v>0.5955555555555555</v>
      </c>
    </row>
    <row r="49" spans="1:7" ht="10.35" customHeight="1" x14ac:dyDescent="0.25">
      <c r="A49" s="9" t="s">
        <v>5</v>
      </c>
      <c r="B49" s="8"/>
      <c r="C49" s="13" t="s">
        <v>2</v>
      </c>
      <c r="D49" s="12">
        <v>1663</v>
      </c>
      <c r="E49" s="12">
        <v>2000</v>
      </c>
      <c r="F49" s="11">
        <f t="shared" si="2"/>
        <v>-337</v>
      </c>
      <c r="G49" s="10">
        <f t="shared" si="3"/>
        <v>0.83150000000000002</v>
      </c>
    </row>
    <row r="50" spans="1:7" ht="10.35" customHeight="1" x14ac:dyDescent="0.25">
      <c r="A50" s="9" t="s">
        <v>4</v>
      </c>
      <c r="B50" s="8"/>
      <c r="C50" s="13" t="s">
        <v>2</v>
      </c>
      <c r="D50" s="12">
        <v>813</v>
      </c>
      <c r="E50" s="12">
        <v>950</v>
      </c>
      <c r="F50" s="11">
        <f t="shared" si="2"/>
        <v>-137</v>
      </c>
      <c r="G50" s="10">
        <f t="shared" si="3"/>
        <v>0.85578947368421054</v>
      </c>
    </row>
    <row r="51" spans="1:7" ht="10.35" customHeight="1" thickBot="1" x14ac:dyDescent="0.3">
      <c r="A51" s="9" t="s">
        <v>3</v>
      </c>
      <c r="B51" s="8"/>
      <c r="C51" s="7" t="s">
        <v>2</v>
      </c>
      <c r="D51" s="6">
        <v>1558</v>
      </c>
      <c r="E51" s="6">
        <v>2400</v>
      </c>
      <c r="F51" s="5">
        <f t="shared" si="2"/>
        <v>-842</v>
      </c>
      <c r="G51" s="4">
        <f t="shared" si="3"/>
        <v>0.64916666666666667</v>
      </c>
    </row>
    <row r="52" spans="1:7" ht="15.75" thickBot="1" x14ac:dyDescent="0.3">
      <c r="A52" s="1"/>
      <c r="B52" s="1"/>
      <c r="C52" s="76" t="s">
        <v>1</v>
      </c>
      <c r="D52" s="76"/>
      <c r="E52" s="76"/>
      <c r="F52" s="76"/>
      <c r="G52" s="3">
        <f>AVERAGE(G45:G51)</f>
        <v>0.66444198078681826</v>
      </c>
    </row>
    <row r="53" spans="1:7" ht="3" customHeight="1" thickBot="1" x14ac:dyDescent="0.3">
      <c r="A53" s="1"/>
      <c r="B53" s="1"/>
      <c r="C53" s="1"/>
      <c r="D53" s="1"/>
      <c r="E53" s="1"/>
      <c r="F53" s="1"/>
      <c r="G53" s="1"/>
    </row>
    <row r="54" spans="1:7" ht="15.75" thickBot="1" x14ac:dyDescent="0.3">
      <c r="A54" s="1"/>
      <c r="B54" s="1"/>
      <c r="C54" s="77" t="s">
        <v>0</v>
      </c>
      <c r="D54" s="77"/>
      <c r="E54" s="77"/>
      <c r="F54" s="77"/>
      <c r="G54" s="2">
        <f>AVERAGE(G52,G41)</f>
        <v>0.78759128193107686</v>
      </c>
    </row>
    <row r="55" spans="1:7" x14ac:dyDescent="0.25">
      <c r="A55" s="1"/>
      <c r="B55" s="1"/>
      <c r="C55" s="1"/>
      <c r="D55" s="1"/>
      <c r="E55" s="1"/>
      <c r="F55" s="1"/>
      <c r="G55" s="1"/>
    </row>
  </sheetData>
  <mergeCells count="16">
    <mergeCell ref="A1:G1"/>
    <mergeCell ref="A3:B3"/>
    <mergeCell ref="A4:B4"/>
    <mergeCell ref="C52:F52"/>
    <mergeCell ref="C54:F54"/>
    <mergeCell ref="A42:B43"/>
    <mergeCell ref="C43:G43"/>
    <mergeCell ref="C9:G9"/>
    <mergeCell ref="B12:B41"/>
    <mergeCell ref="C41:F41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2013-02-06T04:21:01Z</dcterms:created>
  <dcterms:modified xsi:type="dcterms:W3CDTF">2013-05-15T16:04:05Z</dcterms:modified>
</cp:coreProperties>
</file>