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 s="1"/>
  <c r="F13" i="1"/>
  <c r="G13" i="1"/>
  <c r="F14" i="1"/>
  <c r="G14" i="1" s="1"/>
  <c r="F15" i="1"/>
  <c r="G15" i="1" s="1"/>
  <c r="F16" i="1"/>
  <c r="G16" i="1" s="1"/>
  <c r="F17" i="1"/>
  <c r="G17" i="1"/>
  <c r="F18" i="1"/>
  <c r="G18" i="1" s="1"/>
  <c r="F19" i="1"/>
  <c r="G19" i="1" s="1"/>
  <c r="F20" i="1"/>
  <c r="G20" i="1" s="1"/>
  <c r="F21" i="1"/>
  <c r="G21" i="1"/>
  <c r="F22" i="1"/>
  <c r="G22" i="1" s="1"/>
  <c r="F23" i="1"/>
  <c r="G23" i="1" s="1"/>
  <c r="F24" i="1"/>
  <c r="G24" i="1" s="1"/>
  <c r="F25" i="1"/>
  <c r="G25" i="1"/>
  <c r="F26" i="1"/>
  <c r="G26" i="1" s="1"/>
  <c r="F27" i="1"/>
  <c r="G27" i="1" s="1"/>
  <c r="F28" i="1"/>
  <c r="G28" i="1" s="1"/>
  <c r="F29" i="1"/>
  <c r="G29" i="1"/>
  <c r="F30" i="1"/>
  <c r="G30" i="1" s="1"/>
  <c r="F31" i="1"/>
  <c r="G31" i="1" s="1"/>
  <c r="F32" i="1"/>
  <c r="G32" i="1" s="1"/>
  <c r="F33" i="1"/>
  <c r="G33" i="1"/>
  <c r="F34" i="1"/>
  <c r="G34" i="1" s="1"/>
  <c r="F35" i="1"/>
  <c r="G35" i="1" s="1"/>
  <c r="F36" i="1"/>
  <c r="G36" i="1" s="1"/>
  <c r="F37" i="1"/>
  <c r="G37" i="1"/>
  <c r="F38" i="1"/>
  <c r="G38" i="1" s="1"/>
  <c r="F39" i="1"/>
  <c r="G39" i="1" s="1"/>
  <c r="F40" i="1"/>
  <c r="G40" i="1" s="1"/>
  <c r="F41" i="1"/>
  <c r="G41" i="1"/>
  <c r="F42" i="1"/>
  <c r="G42" i="1" s="1"/>
  <c r="F47" i="1"/>
  <c r="G47" i="1"/>
  <c r="F48" i="1"/>
  <c r="G48" i="1"/>
  <c r="F49" i="1"/>
  <c r="G49" i="1"/>
  <c r="G53" i="1" s="1"/>
  <c r="F50" i="1"/>
  <c r="G50" i="1"/>
  <c r="F51" i="1"/>
  <c r="G51" i="1"/>
  <c r="F52" i="1"/>
  <c r="G52" i="1"/>
  <c r="G43" i="1" l="1"/>
  <c r="G55" i="1"/>
</calcChain>
</file>

<file path=xl/sharedStrings.xml><?xml version="1.0" encoding="utf-8"?>
<sst xmlns="http://schemas.openxmlformats.org/spreadsheetml/2006/main" count="85" uniqueCount="47">
  <si>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</si>
  <si>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</si>
  <si>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</si>
  <si>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</si>
  <si>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</si>
  <si>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</si>
  <si>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</si>
  <si>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</si>
  <si>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</si>
  <si>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</si>
  <si>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</si>
  <si>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</si>
  <si>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(4-5)</t>
  </si>
  <si>
    <t>General Classroom (1-3)</t>
  </si>
  <si>
    <t>UN-20</t>
  </si>
  <si>
    <t>General Classroom</t>
  </si>
  <si>
    <t>UN-19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</si>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</sst>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2" fillId="0" borderId="20" xfId="4" applyFont="1" applyBorder="1" applyAlignment="1">
      <alignment horizontal="right" vertical="center"/>
    </xf>
    <xf numFmtId="0" fontId="2" fillId="0" borderId="21" xfId="4" applyFont="1" applyBorder="1" applyAlignment="1">
      <alignment horizontal="right" vertical="center"/>
    </xf>
    <xf numFmtId="0" fontId="3" fillId="0" borderId="22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3" xfId="3" applyFont="1" applyBorder="1" applyAlignment="1">
      <alignment horizontal="right" vertical="center"/>
    </xf>
    <xf numFmtId="164" fontId="4" fillId="0" borderId="23" xfId="4" applyNumberFormat="1" applyFont="1" applyBorder="1" applyAlignment="1">
      <alignment horizontal="right" vertical="center"/>
    </xf>
    <xf numFmtId="0" fontId="4" fillId="0" borderId="23" xfId="4" applyFont="1" applyBorder="1" applyAlignment="1">
      <alignment horizontal="right" vertical="center"/>
    </xf>
    <xf numFmtId="0" fontId="8" fillId="0" borderId="23" xfId="5" applyFont="1" applyBorder="1" applyAlignment="1">
      <alignment horizontal="right" vertical="center"/>
    </xf>
    <xf numFmtId="0" fontId="8" fillId="0" borderId="23" xfId="5" applyFont="1" applyBorder="1" applyAlignment="1">
      <alignment horizontal="center" vertical="center"/>
    </xf>
    <xf numFmtId="0" fontId="3" fillId="0" borderId="24" xfId="4" applyBorder="1" applyAlignment="1">
      <alignment horizontal="left" vertical="center"/>
    </xf>
    <xf numFmtId="0" fontId="8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horizontal="right" vertical="center"/>
    </xf>
    <xf numFmtId="0" fontId="8" fillId="0" borderId="9" xfId="5" applyFont="1" applyBorder="1" applyAlignment="1">
      <alignment horizontal="center" vertical="center"/>
    </xf>
    <xf numFmtId="0" fontId="3" fillId="0" borderId="24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4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4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5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5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5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5" xfId="3" applyFont="1" applyBorder="1"/>
    <xf numFmtId="9" fontId="16" fillId="0" borderId="15" xfId="3" applyFont="1" applyBorder="1" applyAlignment="1">
      <alignment horizontal="right"/>
    </xf>
    <xf numFmtId="0" fontId="16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wthorne%20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Hawthorne</v>
          </cell>
        </row>
        <row r="2">
          <cell r="C2">
            <v>76741</v>
          </cell>
        </row>
        <row r="5">
          <cell r="C5">
            <v>104</v>
          </cell>
        </row>
        <row r="65">
          <cell r="H65">
            <v>15827831.25</v>
          </cell>
          <cell r="P65">
            <v>6487555.3569747666</v>
          </cell>
          <cell r="Q65">
            <v>0.40988277259872646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6" customWidth="1"/>
    <col min="2" max="2" width="1.5703125" style="66" customWidth="1"/>
    <col min="3" max="3" width="14.140625" style="66" customWidth="1"/>
    <col min="4" max="4" width="7.42578125" style="66" customWidth="1"/>
    <col min="5" max="5" width="8.7109375" style="66" customWidth="1"/>
    <col min="6" max="6" width="6.7109375" style="66" customWidth="1"/>
    <col min="7" max="10" width="7.28515625" style="66" customWidth="1"/>
    <col min="11" max="11" width="0.5703125" style="66" customWidth="1"/>
    <col min="12" max="12" width="16.5703125" style="66" customWidth="1"/>
    <col min="13" max="16384" width="9.140625" style="66"/>
  </cols>
  <sheetData>
    <row r="1" spans="1:16" s="69" customFormat="1" ht="20.25" customHeight="1" x14ac:dyDescent="0.3">
      <c r="A1" s="65" t="s">
        <v>29</v>
      </c>
      <c r="B1" s="65"/>
      <c r="C1" s="64" t="str">
        <f>'[1]Uniformat FCI'!C1:G1</f>
        <v>Hawthorne</v>
      </c>
      <c r="D1" s="64"/>
      <c r="E1" s="64"/>
      <c r="F1" s="68" t="s">
        <v>31</v>
      </c>
      <c r="G1" s="68"/>
      <c r="H1" s="68"/>
      <c r="I1" s="68"/>
      <c r="J1" s="68"/>
      <c r="K1" s="68"/>
      <c r="L1" s="68"/>
      <c r="M1" s="63"/>
      <c r="N1" s="63"/>
      <c r="O1" s="63"/>
      <c r="P1" s="62"/>
    </row>
    <row r="2" spans="1:16" s="69" customFormat="1" ht="15" customHeight="1" x14ac:dyDescent="0.25">
      <c r="A2" s="60" t="s">
        <v>28</v>
      </c>
      <c r="B2" s="60"/>
      <c r="C2" s="70">
        <f>'[1]Uniformat FCI'!C2</f>
        <v>76741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69" customFormat="1" ht="15" customHeight="1" x14ac:dyDescent="0.25">
      <c r="A3" s="60" t="s">
        <v>32</v>
      </c>
      <c r="B3" s="60"/>
      <c r="C3" s="71" t="s">
        <v>33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69" customFormat="1" ht="15" customHeight="1" x14ac:dyDescent="0.25">
      <c r="A4" s="60" t="s">
        <v>27</v>
      </c>
      <c r="B4" s="60"/>
      <c r="C4" s="72">
        <f>'[1]Uniformat FCI'!C5</f>
        <v>104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s="69" customFormat="1" ht="15" customHeight="1" x14ac:dyDescent="0.25">
      <c r="A5" s="73"/>
      <c r="B5" s="73"/>
      <c r="C5" s="5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s="69" customFormat="1" ht="15" customHeight="1" x14ac:dyDescent="0.25">
      <c r="A6" s="73" t="s">
        <v>34</v>
      </c>
      <c r="B6" s="73"/>
      <c r="C6" s="59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7.5" customHeight="1" x14ac:dyDescent="0.25">
      <c r="A7" s="74"/>
      <c r="B7" s="74"/>
      <c r="C7" s="74"/>
    </row>
    <row r="8" spans="1:16" x14ac:dyDescent="0.25">
      <c r="A8" s="75" t="s">
        <v>35</v>
      </c>
      <c r="B8" s="74"/>
      <c r="C8" s="76">
        <f>'[1]Uniformat FCI'!Q65</f>
        <v>0.40988277259872646</v>
      </c>
    </row>
    <row r="9" spans="1:16" ht="3.75" customHeight="1" x14ac:dyDescent="0.25">
      <c r="A9" s="74"/>
      <c r="B9" s="74"/>
      <c r="C9" s="77"/>
    </row>
    <row r="10" spans="1:16" x14ac:dyDescent="0.25">
      <c r="A10" s="75" t="s">
        <v>36</v>
      </c>
      <c r="B10" s="74"/>
      <c r="C10" s="76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74"/>
      <c r="B11" s="74"/>
      <c r="C11" s="77"/>
    </row>
    <row r="12" spans="1:16" x14ac:dyDescent="0.25">
      <c r="A12" s="75" t="s">
        <v>37</v>
      </c>
      <c r="B12" s="74"/>
      <c r="C12" s="78">
        <f>'[1]Uniformat FCI'!P65</f>
        <v>6487555.3569747666</v>
      </c>
    </row>
    <row r="13" spans="1:16" ht="3.75" customHeight="1" x14ac:dyDescent="0.25">
      <c r="A13" s="75"/>
      <c r="B13" s="74"/>
      <c r="C13" s="77"/>
    </row>
    <row r="14" spans="1:16" x14ac:dyDescent="0.25">
      <c r="A14" s="75" t="s">
        <v>38</v>
      </c>
      <c r="B14" s="74"/>
      <c r="C14" s="78">
        <f>'[1]Uniformat FCI'!H65</f>
        <v>15827831.25</v>
      </c>
    </row>
    <row r="15" spans="1:16" ht="3.75" customHeight="1" x14ac:dyDescent="0.25">
      <c r="A15" s="74"/>
      <c r="B15" s="74"/>
      <c r="C15" s="79"/>
    </row>
    <row r="16" spans="1:16" x14ac:dyDescent="0.25">
      <c r="A16" s="75"/>
      <c r="B16" s="74"/>
      <c r="C16" s="79"/>
    </row>
    <row r="17" spans="1:3" ht="15" customHeight="1" x14ac:dyDescent="0.25">
      <c r="A17" s="80" t="s">
        <v>39</v>
      </c>
      <c r="B17" s="74"/>
      <c r="C17" s="79"/>
    </row>
    <row r="18" spans="1:3" ht="7.5" customHeight="1" x14ac:dyDescent="0.25">
      <c r="A18" s="74"/>
      <c r="B18" s="74"/>
      <c r="C18" s="81"/>
    </row>
    <row r="19" spans="1:3" x14ac:dyDescent="0.25">
      <c r="A19" s="75" t="s">
        <v>40</v>
      </c>
      <c r="B19" s="74"/>
      <c r="C19" s="82">
        <v>340</v>
      </c>
    </row>
    <row r="20" spans="1:3" ht="3.75" customHeight="1" x14ac:dyDescent="0.25">
      <c r="A20" s="74"/>
      <c r="B20" s="74"/>
      <c r="C20" s="79"/>
    </row>
    <row r="21" spans="1:3" x14ac:dyDescent="0.25">
      <c r="A21" s="75" t="s">
        <v>41</v>
      </c>
      <c r="B21" s="74"/>
      <c r="C21" s="82">
        <v>290</v>
      </c>
    </row>
    <row r="22" spans="1:3" ht="3.75" customHeight="1" x14ac:dyDescent="0.25">
      <c r="A22" s="75"/>
      <c r="B22" s="74"/>
      <c r="C22" s="83"/>
    </row>
    <row r="23" spans="1:3" x14ac:dyDescent="0.25">
      <c r="A23" s="75" t="s">
        <v>42</v>
      </c>
      <c r="B23" s="74"/>
      <c r="C23" s="82">
        <v>594</v>
      </c>
    </row>
    <row r="24" spans="1:3" ht="3.75" customHeight="1" x14ac:dyDescent="0.25">
      <c r="A24" s="75"/>
      <c r="B24" s="74"/>
      <c r="C24" s="79"/>
    </row>
    <row r="25" spans="1:3" x14ac:dyDescent="0.25">
      <c r="A25" s="75" t="s">
        <v>43</v>
      </c>
      <c r="B25" s="74"/>
      <c r="C25" s="84">
        <f>C19/C23</f>
        <v>0.57239057239057234</v>
      </c>
    </row>
    <row r="26" spans="1:3" ht="3.75" customHeight="1" x14ac:dyDescent="0.25">
      <c r="A26" s="74"/>
      <c r="B26" s="74"/>
      <c r="C26" s="79"/>
    </row>
    <row r="27" spans="1:3" x14ac:dyDescent="0.25">
      <c r="A27" s="74"/>
      <c r="B27" s="74"/>
      <c r="C27" s="79"/>
    </row>
    <row r="28" spans="1:3" ht="15" customHeight="1" x14ac:dyDescent="0.25">
      <c r="A28" s="80" t="s">
        <v>44</v>
      </c>
      <c r="B28" s="74"/>
      <c r="C28" s="79"/>
    </row>
    <row r="29" spans="1:3" ht="7.5" customHeight="1" x14ac:dyDescent="0.25">
      <c r="A29" s="74"/>
      <c r="B29" s="74"/>
      <c r="C29" s="79"/>
    </row>
    <row r="30" spans="1:3" x14ac:dyDescent="0.25">
      <c r="A30" s="75" t="s">
        <v>10</v>
      </c>
      <c r="B30" s="74"/>
      <c r="C30" s="85">
        <f>'Education Adequecy'!G43</f>
        <v>0.95020772865067071</v>
      </c>
    </row>
    <row r="31" spans="1:3" ht="3.75" customHeight="1" x14ac:dyDescent="0.25">
      <c r="A31" s="74"/>
      <c r="B31" s="74"/>
      <c r="C31" s="79"/>
    </row>
    <row r="32" spans="1:3" x14ac:dyDescent="0.25">
      <c r="A32" s="75" t="s">
        <v>45</v>
      </c>
      <c r="B32" s="74"/>
      <c r="C32" s="86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5"/>
      <c r="B33" s="74"/>
      <c r="C33" s="79"/>
    </row>
    <row r="34" spans="1:3" x14ac:dyDescent="0.25">
      <c r="A34" s="75" t="s">
        <v>1</v>
      </c>
      <c r="B34" s="74"/>
      <c r="C34" s="85">
        <f>'Education Adequecy'!G53</f>
        <v>0.3826985259394185</v>
      </c>
    </row>
    <row r="35" spans="1:3" ht="3.75" customHeight="1" x14ac:dyDescent="0.25">
      <c r="A35" s="74"/>
      <c r="B35" s="74"/>
      <c r="C35" s="79"/>
    </row>
    <row r="36" spans="1:3" x14ac:dyDescent="0.25">
      <c r="A36" s="75" t="s">
        <v>46</v>
      </c>
      <c r="B36" s="74"/>
      <c r="C36" s="86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74"/>
      <c r="B37" s="74"/>
      <c r="C37" s="74"/>
    </row>
    <row r="38" spans="1:3" x14ac:dyDescent="0.25">
      <c r="A38" s="74"/>
      <c r="B38" s="74"/>
      <c r="C38" s="74"/>
    </row>
    <row r="39" spans="1:3" x14ac:dyDescent="0.25">
      <c r="A39" s="74"/>
      <c r="B39" s="74"/>
      <c r="C39" s="74"/>
    </row>
    <row r="40" spans="1:3" x14ac:dyDescent="0.25">
      <c r="A40" s="74"/>
      <c r="B40" s="74"/>
      <c r="C40" s="74"/>
    </row>
    <row r="41" spans="1:3" x14ac:dyDescent="0.25">
      <c r="A41" s="74"/>
      <c r="B41" s="74"/>
      <c r="C41" s="7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I18" sqref="I18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7" t="s">
        <v>30</v>
      </c>
      <c r="B1" s="67"/>
      <c r="C1" s="67"/>
      <c r="D1" s="67"/>
      <c r="E1" s="67"/>
      <c r="F1" s="67"/>
      <c r="G1" s="67"/>
      <c r="H1" s="66"/>
      <c r="I1" s="66"/>
      <c r="J1" s="66"/>
      <c r="K1" s="66"/>
    </row>
    <row r="2" spans="1:11" ht="18" x14ac:dyDescent="0.25">
      <c r="A2" s="65" t="s">
        <v>29</v>
      </c>
      <c r="B2" s="65"/>
      <c r="C2" s="64" t="str">
        <f>'[1]Uniformat FCI'!C1:G1</f>
        <v>Hawthorne</v>
      </c>
      <c r="D2" s="64"/>
      <c r="E2" s="64"/>
      <c r="F2" s="64"/>
      <c r="G2" s="64"/>
      <c r="H2" s="63"/>
      <c r="I2" s="63"/>
      <c r="J2" s="63"/>
      <c r="K2" s="62"/>
    </row>
    <row r="3" spans="1:11" x14ac:dyDescent="0.25">
      <c r="A3" s="60" t="s">
        <v>28</v>
      </c>
      <c r="B3" s="60"/>
      <c r="C3" s="61">
        <f>'[1]Uniformat FCI'!C2</f>
        <v>76741</v>
      </c>
      <c r="D3" s="58"/>
      <c r="E3" s="58"/>
      <c r="F3" s="58"/>
      <c r="G3" s="58"/>
      <c r="H3" s="58"/>
      <c r="I3" s="58"/>
      <c r="J3" s="58"/>
      <c r="K3" s="58"/>
    </row>
    <row r="4" spans="1:11" x14ac:dyDescent="0.25">
      <c r="A4" s="60" t="s">
        <v>27</v>
      </c>
      <c r="B4" s="60"/>
      <c r="C4" s="59">
        <f>'[1]Uniformat FCI'!C5</f>
        <v>104</v>
      </c>
      <c r="D4" s="58"/>
      <c r="E4" s="58"/>
      <c r="F4" s="58"/>
      <c r="G4" s="58"/>
      <c r="H4" s="58"/>
      <c r="I4" s="58"/>
      <c r="J4" s="58"/>
      <c r="K4" s="58"/>
    </row>
    <row r="7" spans="1:11" x14ac:dyDescent="0.25">
      <c r="A7" s="54" t="s">
        <v>24</v>
      </c>
      <c r="B7" s="55"/>
      <c r="C7" s="54" t="s">
        <v>26</v>
      </c>
      <c r="D7" s="57" t="s">
        <v>25</v>
      </c>
      <c r="E7" s="57"/>
      <c r="F7" s="57"/>
      <c r="G7" s="56"/>
    </row>
    <row r="8" spans="1:11" ht="16.5" x14ac:dyDescent="0.25">
      <c r="A8" s="54" t="s">
        <v>24</v>
      </c>
      <c r="B8" s="55"/>
      <c r="C8" s="54" t="s">
        <v>23</v>
      </c>
      <c r="D8" s="53" t="s">
        <v>22</v>
      </c>
      <c r="E8" s="53" t="s">
        <v>21</v>
      </c>
      <c r="F8" s="53" t="s">
        <v>20</v>
      </c>
      <c r="G8" s="52" t="s">
        <v>19</v>
      </c>
    </row>
    <row r="9" spans="1:11" ht="3" customHeight="1" x14ac:dyDescent="0.25">
      <c r="A9" s="51"/>
      <c r="B9" s="50"/>
      <c r="C9" s="49"/>
      <c r="D9" s="48"/>
      <c r="E9" s="48"/>
      <c r="F9" s="48"/>
      <c r="G9" s="48"/>
    </row>
    <row r="10" spans="1:11" x14ac:dyDescent="0.25">
      <c r="A10" s="47" t="s">
        <v>18</v>
      </c>
      <c r="B10" s="46"/>
      <c r="C10" s="45"/>
      <c r="D10" s="44"/>
      <c r="E10" s="43"/>
      <c r="F10" s="43"/>
      <c r="G10" s="42"/>
    </row>
    <row r="11" spans="1:11" ht="10.35" customHeight="1" x14ac:dyDescent="0.25">
      <c r="A11" s="37" t="s">
        <v>17</v>
      </c>
      <c r="B11" s="41"/>
      <c r="C11" s="40">
        <v>105</v>
      </c>
      <c r="D11" s="39">
        <v>924</v>
      </c>
      <c r="E11" s="14">
        <v>950</v>
      </c>
      <c r="F11" s="13">
        <f>D11-E11</f>
        <v>-26</v>
      </c>
      <c r="G11" s="38">
        <f>IF(F11&gt;0,1,D11/E11)</f>
        <v>0.9726315789473684</v>
      </c>
    </row>
    <row r="12" spans="1:11" ht="10.35" customHeight="1" x14ac:dyDescent="0.25">
      <c r="A12" s="37" t="s">
        <v>17</v>
      </c>
      <c r="B12" s="36"/>
      <c r="C12" s="40">
        <v>106</v>
      </c>
      <c r="D12" s="39">
        <v>820</v>
      </c>
      <c r="E12" s="14">
        <v>950</v>
      </c>
      <c r="F12" s="13">
        <f>D12-E12</f>
        <v>-130</v>
      </c>
      <c r="G12" s="38">
        <f>IF(F12&gt;0,1,D12/E12)</f>
        <v>0.86315789473684212</v>
      </c>
    </row>
    <row r="13" spans="1:11" ht="10.35" customHeight="1" x14ac:dyDescent="0.25">
      <c r="A13" s="37" t="s">
        <v>15</v>
      </c>
      <c r="B13" s="36"/>
      <c r="C13" s="40">
        <v>6</v>
      </c>
      <c r="D13" s="39">
        <v>879</v>
      </c>
      <c r="E13" s="14">
        <v>900</v>
      </c>
      <c r="F13" s="13">
        <f>D13-E13</f>
        <v>-21</v>
      </c>
      <c r="G13" s="38">
        <f>IF(F13&gt;0,1,D13/E13)</f>
        <v>0.97666666666666668</v>
      </c>
    </row>
    <row r="14" spans="1:11" ht="10.35" customHeight="1" x14ac:dyDescent="0.25">
      <c r="A14" s="37" t="s">
        <v>15</v>
      </c>
      <c r="B14" s="36"/>
      <c r="C14" s="40">
        <v>7</v>
      </c>
      <c r="D14" s="39">
        <v>840</v>
      </c>
      <c r="E14" s="14">
        <v>900</v>
      </c>
      <c r="F14" s="13">
        <f>D14-E14</f>
        <v>-60</v>
      </c>
      <c r="G14" s="38">
        <f>IF(F14&gt;0,1,D14/E14)</f>
        <v>0.93333333333333335</v>
      </c>
    </row>
    <row r="15" spans="1:11" ht="10.35" customHeight="1" x14ac:dyDescent="0.25">
      <c r="A15" s="37" t="s">
        <v>15</v>
      </c>
      <c r="B15" s="36"/>
      <c r="C15" s="40">
        <v>12</v>
      </c>
      <c r="D15" s="39">
        <v>847</v>
      </c>
      <c r="E15" s="14">
        <v>900</v>
      </c>
      <c r="F15" s="13">
        <f>D15-E15</f>
        <v>-53</v>
      </c>
      <c r="G15" s="38">
        <f>IF(F15&gt;0,1,D15/E15)</f>
        <v>0.94111111111111112</v>
      </c>
    </row>
    <row r="16" spans="1:11" ht="10.35" customHeight="1" x14ac:dyDescent="0.25">
      <c r="A16" s="37" t="s">
        <v>15</v>
      </c>
      <c r="B16" s="36"/>
      <c r="C16" s="40">
        <v>22</v>
      </c>
      <c r="D16" s="39">
        <v>883</v>
      </c>
      <c r="E16" s="14">
        <v>900</v>
      </c>
      <c r="F16" s="13">
        <f>D16-E16</f>
        <v>-17</v>
      </c>
      <c r="G16" s="38">
        <f>IF(F16&gt;0,1,D16/E16)</f>
        <v>0.98111111111111116</v>
      </c>
    </row>
    <row r="17" spans="1:7" ht="10.35" customHeight="1" x14ac:dyDescent="0.25">
      <c r="A17" s="37" t="s">
        <v>15</v>
      </c>
      <c r="B17" s="36"/>
      <c r="C17" s="40">
        <v>23</v>
      </c>
      <c r="D17" s="39">
        <v>881</v>
      </c>
      <c r="E17" s="14">
        <v>900</v>
      </c>
      <c r="F17" s="13">
        <f>D17-E17</f>
        <v>-19</v>
      </c>
      <c r="G17" s="38">
        <f>IF(F17&gt;0,1,D17/E17)</f>
        <v>0.97888888888888892</v>
      </c>
    </row>
    <row r="18" spans="1:7" ht="10.35" customHeight="1" x14ac:dyDescent="0.25">
      <c r="A18" s="37" t="s">
        <v>15</v>
      </c>
      <c r="B18" s="36"/>
      <c r="C18" s="40">
        <v>24</v>
      </c>
      <c r="D18" s="39">
        <v>881</v>
      </c>
      <c r="E18" s="14">
        <v>900</v>
      </c>
      <c r="F18" s="13">
        <f>D18-E18</f>
        <v>-19</v>
      </c>
      <c r="G18" s="38">
        <f>IF(F18&gt;0,1,D18/E18)</f>
        <v>0.97888888888888892</v>
      </c>
    </row>
    <row r="19" spans="1:7" ht="10.35" customHeight="1" x14ac:dyDescent="0.25">
      <c r="A19" s="37" t="s">
        <v>15</v>
      </c>
      <c r="B19" s="36"/>
      <c r="C19" s="40">
        <v>103</v>
      </c>
      <c r="D19" s="39">
        <v>827</v>
      </c>
      <c r="E19" s="14">
        <v>900</v>
      </c>
      <c r="F19" s="13">
        <f>D19-E19</f>
        <v>-73</v>
      </c>
      <c r="G19" s="38">
        <f>IF(F19&gt;0,1,D19/E19)</f>
        <v>0.91888888888888887</v>
      </c>
    </row>
    <row r="20" spans="1:7" ht="10.35" customHeight="1" x14ac:dyDescent="0.25">
      <c r="A20" s="37" t="s">
        <v>15</v>
      </c>
      <c r="B20" s="36"/>
      <c r="C20" s="40">
        <v>104</v>
      </c>
      <c r="D20" s="39">
        <v>772</v>
      </c>
      <c r="E20" s="14">
        <v>900</v>
      </c>
      <c r="F20" s="13">
        <f>D20-E20</f>
        <v>-128</v>
      </c>
      <c r="G20" s="38">
        <f>IF(F20&gt;0,1,D20/E20)</f>
        <v>0.85777777777777775</v>
      </c>
    </row>
    <row r="21" spans="1:7" ht="10.35" customHeight="1" x14ac:dyDescent="0.25">
      <c r="A21" s="37" t="s">
        <v>15</v>
      </c>
      <c r="B21" s="36"/>
      <c r="C21" s="40">
        <v>201</v>
      </c>
      <c r="D21" s="39">
        <v>827</v>
      </c>
      <c r="E21" s="14">
        <v>900</v>
      </c>
      <c r="F21" s="13">
        <f>D21-E21</f>
        <v>-73</v>
      </c>
      <c r="G21" s="38">
        <f>IF(F21&gt;0,1,D21/E21)</f>
        <v>0.91888888888888887</v>
      </c>
    </row>
    <row r="22" spans="1:7" ht="10.35" customHeight="1" x14ac:dyDescent="0.25">
      <c r="A22" s="37" t="s">
        <v>15</v>
      </c>
      <c r="B22" s="36"/>
      <c r="C22" s="40">
        <v>202</v>
      </c>
      <c r="D22" s="39">
        <v>827</v>
      </c>
      <c r="E22" s="14">
        <v>900</v>
      </c>
      <c r="F22" s="13">
        <f>D22-E22</f>
        <v>-73</v>
      </c>
      <c r="G22" s="38">
        <f>IF(F22&gt;0,1,D22/E22)</f>
        <v>0.91888888888888887</v>
      </c>
    </row>
    <row r="23" spans="1:7" ht="10.35" customHeight="1" x14ac:dyDescent="0.25">
      <c r="A23" s="37" t="s">
        <v>15</v>
      </c>
      <c r="B23" s="36"/>
      <c r="C23" s="40">
        <v>207</v>
      </c>
      <c r="D23" s="39">
        <v>763</v>
      </c>
      <c r="E23" s="14">
        <v>900</v>
      </c>
      <c r="F23" s="13">
        <f>D23-E23</f>
        <v>-137</v>
      </c>
      <c r="G23" s="38">
        <f>IF(F23&gt;0,1,D23/E23)</f>
        <v>0.84777777777777774</v>
      </c>
    </row>
    <row r="24" spans="1:7" ht="10.35" customHeight="1" x14ac:dyDescent="0.25">
      <c r="A24" s="37" t="s">
        <v>15</v>
      </c>
      <c r="B24" s="36"/>
      <c r="C24" s="40">
        <v>208</v>
      </c>
      <c r="D24" s="39">
        <v>908</v>
      </c>
      <c r="E24" s="14">
        <v>900</v>
      </c>
      <c r="F24" s="13">
        <f>D24-E24</f>
        <v>8</v>
      </c>
      <c r="G24" s="38">
        <f>IF(F24&gt;0,1,D24/E24)</f>
        <v>1</v>
      </c>
    </row>
    <row r="25" spans="1:7" ht="10.35" customHeight="1" x14ac:dyDescent="0.25">
      <c r="A25" s="37" t="s">
        <v>15</v>
      </c>
      <c r="B25" s="36"/>
      <c r="C25" s="40">
        <v>301</v>
      </c>
      <c r="D25" s="39">
        <v>827</v>
      </c>
      <c r="E25" s="14">
        <v>900</v>
      </c>
      <c r="F25" s="13">
        <f>D25-E25</f>
        <v>-73</v>
      </c>
      <c r="G25" s="38">
        <f>IF(F25&gt;0,1,D25/E25)</f>
        <v>0.91888888888888887</v>
      </c>
    </row>
    <row r="26" spans="1:7" ht="10.35" customHeight="1" x14ac:dyDescent="0.25">
      <c r="A26" s="37" t="s">
        <v>15</v>
      </c>
      <c r="B26" s="36"/>
      <c r="C26" s="40">
        <v>302</v>
      </c>
      <c r="D26" s="39">
        <v>827</v>
      </c>
      <c r="E26" s="14">
        <v>900</v>
      </c>
      <c r="F26" s="13">
        <f>D26-E26</f>
        <v>-73</v>
      </c>
      <c r="G26" s="38">
        <f>IF(F26&gt;0,1,D26/E26)</f>
        <v>0.91888888888888887</v>
      </c>
    </row>
    <row r="27" spans="1:7" ht="10.35" customHeight="1" x14ac:dyDescent="0.25">
      <c r="A27" s="37" t="s">
        <v>15</v>
      </c>
      <c r="B27" s="36"/>
      <c r="C27" s="40">
        <v>308</v>
      </c>
      <c r="D27" s="39">
        <v>764</v>
      </c>
      <c r="E27" s="14">
        <v>900</v>
      </c>
      <c r="F27" s="13">
        <f>D27-E27</f>
        <v>-136</v>
      </c>
      <c r="G27" s="38">
        <f>IF(F27&gt;0,1,D27/E27)</f>
        <v>0.84888888888888892</v>
      </c>
    </row>
    <row r="28" spans="1:7" ht="10.35" customHeight="1" x14ac:dyDescent="0.25">
      <c r="A28" s="37" t="s">
        <v>15</v>
      </c>
      <c r="B28" s="36"/>
      <c r="C28" s="40" t="s">
        <v>16</v>
      </c>
      <c r="D28" s="39">
        <v>827</v>
      </c>
      <c r="E28" s="14">
        <v>900</v>
      </c>
      <c r="F28" s="13">
        <f>D28-E28</f>
        <v>-73</v>
      </c>
      <c r="G28" s="38">
        <f>IF(F28&gt;0,1,D28/E28)</f>
        <v>0.91888888888888887</v>
      </c>
    </row>
    <row r="29" spans="1:7" ht="10.35" customHeight="1" x14ac:dyDescent="0.25">
      <c r="A29" s="37" t="s">
        <v>15</v>
      </c>
      <c r="B29" s="36"/>
      <c r="C29" s="40" t="s">
        <v>14</v>
      </c>
      <c r="D29" s="39">
        <v>827</v>
      </c>
      <c r="E29" s="14">
        <v>900</v>
      </c>
      <c r="F29" s="13">
        <f>D29-E29</f>
        <v>-73</v>
      </c>
      <c r="G29" s="38">
        <f>IF(F29&gt;0,1,D29/E29)</f>
        <v>0.91888888888888887</v>
      </c>
    </row>
    <row r="30" spans="1:7" ht="10.35" customHeight="1" x14ac:dyDescent="0.25">
      <c r="A30" s="37" t="s">
        <v>13</v>
      </c>
      <c r="B30" s="36"/>
      <c r="C30" s="40">
        <v>8</v>
      </c>
      <c r="D30" s="39">
        <v>884</v>
      </c>
      <c r="E30" s="14">
        <v>850</v>
      </c>
      <c r="F30" s="13">
        <f>D30-E30</f>
        <v>34</v>
      </c>
      <c r="G30" s="38">
        <f>IF(F30&gt;0,1,D30/E30)</f>
        <v>1</v>
      </c>
    </row>
    <row r="31" spans="1:7" ht="10.35" customHeight="1" x14ac:dyDescent="0.25">
      <c r="A31" s="37" t="s">
        <v>13</v>
      </c>
      <c r="B31" s="36"/>
      <c r="C31" s="40">
        <v>9</v>
      </c>
      <c r="D31" s="39">
        <v>844</v>
      </c>
      <c r="E31" s="14">
        <v>850</v>
      </c>
      <c r="F31" s="13">
        <f>D31-E31</f>
        <v>-6</v>
      </c>
      <c r="G31" s="38">
        <f>IF(F31&gt;0,1,D31/E31)</f>
        <v>0.99294117647058822</v>
      </c>
    </row>
    <row r="32" spans="1:7" ht="10.35" customHeight="1" x14ac:dyDescent="0.25">
      <c r="A32" s="37" t="s">
        <v>12</v>
      </c>
      <c r="B32" s="36"/>
      <c r="C32" s="40">
        <v>10</v>
      </c>
      <c r="D32" s="39">
        <v>844</v>
      </c>
      <c r="E32" s="14">
        <v>800</v>
      </c>
      <c r="F32" s="13">
        <f>D32-E32</f>
        <v>44</v>
      </c>
      <c r="G32" s="38">
        <f>IF(F32&gt;0,1,D32/E32)</f>
        <v>1</v>
      </c>
    </row>
    <row r="33" spans="1:7" ht="10.35" customHeight="1" x14ac:dyDescent="0.25">
      <c r="A33" s="37" t="s">
        <v>12</v>
      </c>
      <c r="B33" s="36"/>
      <c r="C33" s="40">
        <v>11</v>
      </c>
      <c r="D33" s="39">
        <v>883</v>
      </c>
      <c r="E33" s="14">
        <v>800</v>
      </c>
      <c r="F33" s="13">
        <f>D33-E33</f>
        <v>83</v>
      </c>
      <c r="G33" s="38">
        <f>IF(F33&gt;0,1,D33/E33)</f>
        <v>1</v>
      </c>
    </row>
    <row r="34" spans="1:7" ht="10.35" customHeight="1" x14ac:dyDescent="0.25">
      <c r="A34" s="37" t="s">
        <v>12</v>
      </c>
      <c r="B34" s="36"/>
      <c r="C34" s="40">
        <v>101</v>
      </c>
      <c r="D34" s="39">
        <v>827</v>
      </c>
      <c r="E34" s="14">
        <v>800</v>
      </c>
      <c r="F34" s="13">
        <f>D34-E34</f>
        <v>27</v>
      </c>
      <c r="G34" s="38">
        <f>IF(F34&gt;0,1,D34/E34)</f>
        <v>1</v>
      </c>
    </row>
    <row r="35" spans="1:7" ht="10.35" customHeight="1" x14ac:dyDescent="0.25">
      <c r="A35" s="37" t="s">
        <v>12</v>
      </c>
      <c r="B35" s="36"/>
      <c r="C35" s="40">
        <v>102</v>
      </c>
      <c r="D35" s="39">
        <v>827</v>
      </c>
      <c r="E35" s="14">
        <v>800</v>
      </c>
      <c r="F35" s="13">
        <f>D35-E35</f>
        <v>27</v>
      </c>
      <c r="G35" s="38">
        <f>IF(F35&gt;0,1,D35/E35)</f>
        <v>1</v>
      </c>
    </row>
    <row r="36" spans="1:7" ht="10.35" customHeight="1" x14ac:dyDescent="0.25">
      <c r="A36" s="37" t="s">
        <v>11</v>
      </c>
      <c r="B36" s="36"/>
      <c r="C36" s="40">
        <v>204</v>
      </c>
      <c r="D36" s="39">
        <v>772</v>
      </c>
      <c r="E36" s="14">
        <v>800</v>
      </c>
      <c r="F36" s="13">
        <f>D36-E36</f>
        <v>-28</v>
      </c>
      <c r="G36" s="38">
        <f>IF(F36&gt;0,1,D36/E36)</f>
        <v>0.96499999999999997</v>
      </c>
    </row>
    <row r="37" spans="1:7" ht="10.35" customHeight="1" x14ac:dyDescent="0.25">
      <c r="A37" s="37" t="s">
        <v>11</v>
      </c>
      <c r="B37" s="36"/>
      <c r="C37" s="40">
        <v>205</v>
      </c>
      <c r="D37" s="39">
        <v>767</v>
      </c>
      <c r="E37" s="14">
        <v>800</v>
      </c>
      <c r="F37" s="13">
        <f>D37-E37</f>
        <v>-33</v>
      </c>
      <c r="G37" s="38">
        <f>IF(F37&gt;0,1,D37/E37)</f>
        <v>0.95874999999999999</v>
      </c>
    </row>
    <row r="38" spans="1:7" ht="10.35" customHeight="1" x14ac:dyDescent="0.25">
      <c r="A38" s="37" t="s">
        <v>11</v>
      </c>
      <c r="B38" s="36"/>
      <c r="C38" s="40">
        <v>206</v>
      </c>
      <c r="D38" s="39">
        <v>844</v>
      </c>
      <c r="E38" s="14">
        <v>800</v>
      </c>
      <c r="F38" s="13">
        <f>D38-E38</f>
        <v>44</v>
      </c>
      <c r="G38" s="38">
        <f>IF(F38&gt;0,1,D38/E38)</f>
        <v>1</v>
      </c>
    </row>
    <row r="39" spans="1:7" ht="10.35" customHeight="1" x14ac:dyDescent="0.25">
      <c r="A39" s="37" t="s">
        <v>11</v>
      </c>
      <c r="B39" s="36"/>
      <c r="C39" s="40">
        <v>304</v>
      </c>
      <c r="D39" s="39">
        <v>772</v>
      </c>
      <c r="E39" s="14">
        <v>800</v>
      </c>
      <c r="F39" s="13">
        <f>D39-E39</f>
        <v>-28</v>
      </c>
      <c r="G39" s="38">
        <f>IF(F39&gt;0,1,D39/E39)</f>
        <v>0.96499999999999997</v>
      </c>
    </row>
    <row r="40" spans="1:7" ht="10.35" customHeight="1" x14ac:dyDescent="0.25">
      <c r="A40" s="37" t="s">
        <v>11</v>
      </c>
      <c r="B40" s="36"/>
      <c r="C40" s="40">
        <v>305</v>
      </c>
      <c r="D40" s="39">
        <v>767</v>
      </c>
      <c r="E40" s="14">
        <v>800</v>
      </c>
      <c r="F40" s="13">
        <f>D40-E40</f>
        <v>-33</v>
      </c>
      <c r="G40" s="38">
        <f>IF(F40&gt;0,1,D40/E40)</f>
        <v>0.95874999999999999</v>
      </c>
    </row>
    <row r="41" spans="1:7" ht="10.35" customHeight="1" x14ac:dyDescent="0.25">
      <c r="A41" s="37" t="s">
        <v>11</v>
      </c>
      <c r="B41" s="36"/>
      <c r="C41" s="40">
        <v>306</v>
      </c>
      <c r="D41" s="39">
        <v>844</v>
      </c>
      <c r="E41" s="14">
        <v>800</v>
      </c>
      <c r="F41" s="13">
        <f>D41-E41</f>
        <v>44</v>
      </c>
      <c r="G41" s="38">
        <f>IF(F41&gt;0,1,D41/E41)</f>
        <v>1</v>
      </c>
    </row>
    <row r="42" spans="1:7" ht="10.35" customHeight="1" thickBot="1" x14ac:dyDescent="0.3">
      <c r="A42" s="37" t="s">
        <v>11</v>
      </c>
      <c r="B42" s="36"/>
      <c r="C42" s="35">
        <v>307</v>
      </c>
      <c r="D42" s="34">
        <v>763</v>
      </c>
      <c r="E42" s="33">
        <v>800</v>
      </c>
      <c r="F42" s="32">
        <f>D42-E42</f>
        <v>-37</v>
      </c>
      <c r="G42" s="31">
        <f>IF(F42&gt;0,1,D42/E42)</f>
        <v>0.95374999999999999</v>
      </c>
    </row>
    <row r="43" spans="1:7" ht="15.75" thickBot="1" x14ac:dyDescent="0.3">
      <c r="A43" s="30"/>
      <c r="B43" s="29"/>
      <c r="C43" s="28" t="s">
        <v>10</v>
      </c>
      <c r="D43" s="27"/>
      <c r="E43" s="27"/>
      <c r="F43" s="26"/>
      <c r="G43" s="4">
        <f>AVERAGE(G11:G42)</f>
        <v>0.95020772865067071</v>
      </c>
    </row>
    <row r="44" spans="1:7" ht="10.35" customHeight="1" x14ac:dyDescent="0.25">
      <c r="A44" s="25"/>
      <c r="B44" s="21"/>
      <c r="C44" s="24"/>
      <c r="D44" s="24"/>
      <c r="E44" s="23"/>
      <c r="F44" s="23"/>
      <c r="G44" s="23"/>
    </row>
    <row r="45" spans="1:7" ht="3" customHeight="1" x14ac:dyDescent="0.25">
      <c r="A45" s="22"/>
      <c r="B45" s="21"/>
      <c r="C45" s="20"/>
      <c r="D45" s="20"/>
      <c r="E45" s="20"/>
      <c r="F45" s="20"/>
      <c r="G45" s="20"/>
    </row>
    <row r="46" spans="1:7" x14ac:dyDescent="0.25">
      <c r="A46" s="19" t="s">
        <v>9</v>
      </c>
      <c r="B46" s="10"/>
      <c r="C46" s="18"/>
      <c r="D46" s="17"/>
      <c r="E46" s="17"/>
      <c r="F46" s="17"/>
      <c r="G46" s="16"/>
    </row>
    <row r="47" spans="1:7" ht="10.35" customHeight="1" x14ac:dyDescent="0.25">
      <c r="A47" s="11" t="s">
        <v>8</v>
      </c>
      <c r="B47" s="10"/>
      <c r="C47" s="15" t="s">
        <v>2</v>
      </c>
      <c r="D47" s="14">
        <v>4525</v>
      </c>
      <c r="E47" s="14">
        <v>8100</v>
      </c>
      <c r="F47" s="13">
        <f>D47-E47</f>
        <v>-3575</v>
      </c>
      <c r="G47" s="12">
        <f>IF(F47&gt;0,1,D47/E47)</f>
        <v>0.55864197530864201</v>
      </c>
    </row>
    <row r="48" spans="1:7" ht="10.35" customHeight="1" x14ac:dyDescent="0.25">
      <c r="A48" s="11" t="s">
        <v>7</v>
      </c>
      <c r="B48" s="10"/>
      <c r="C48" s="15" t="s">
        <v>2</v>
      </c>
      <c r="D48" s="14">
        <v>1812</v>
      </c>
      <c r="E48" s="14">
        <v>6100</v>
      </c>
      <c r="F48" s="13">
        <f>D48-E48</f>
        <v>-4288</v>
      </c>
      <c r="G48" s="12">
        <f>IF(F48&gt;0,1,D48/E48)</f>
        <v>0.29704918032786887</v>
      </c>
    </row>
    <row r="49" spans="1:7" ht="10.35" customHeight="1" x14ac:dyDescent="0.25">
      <c r="A49" s="11" t="s">
        <v>6</v>
      </c>
      <c r="B49" s="10"/>
      <c r="C49" s="15" t="s">
        <v>2</v>
      </c>
      <c r="D49" s="14">
        <v>0</v>
      </c>
      <c r="E49" s="14">
        <v>9600</v>
      </c>
      <c r="F49" s="13">
        <f>D49-E49</f>
        <v>-9600</v>
      </c>
      <c r="G49" s="12">
        <f>IF(F49&gt;0,1,D49/E49)</f>
        <v>0</v>
      </c>
    </row>
    <row r="50" spans="1:7" ht="10.35" customHeight="1" x14ac:dyDescent="0.25">
      <c r="A50" s="11" t="s">
        <v>5</v>
      </c>
      <c r="B50" s="10"/>
      <c r="C50" s="15" t="s">
        <v>2</v>
      </c>
      <c r="D50" s="14">
        <v>881</v>
      </c>
      <c r="E50" s="14">
        <v>2000</v>
      </c>
      <c r="F50" s="13">
        <f>D50-E50</f>
        <v>-1119</v>
      </c>
      <c r="G50" s="12">
        <f>IF(F50&gt;0,1,D50/E50)</f>
        <v>0.4405</v>
      </c>
    </row>
    <row r="51" spans="1:7" ht="10.35" customHeight="1" x14ac:dyDescent="0.25">
      <c r="A51" s="11" t="s">
        <v>4</v>
      </c>
      <c r="B51" s="10"/>
      <c r="C51" s="15" t="s">
        <v>2</v>
      </c>
      <c r="D51" s="14">
        <v>1892</v>
      </c>
      <c r="E51" s="14">
        <v>950</v>
      </c>
      <c r="F51" s="13">
        <f>D51-E51</f>
        <v>942</v>
      </c>
      <c r="G51" s="12">
        <f>IF(F51&gt;0,1,D51/E51)</f>
        <v>1</v>
      </c>
    </row>
    <row r="52" spans="1:7" ht="10.35" customHeight="1" thickBot="1" x14ac:dyDescent="0.3">
      <c r="A52" s="11" t="s">
        <v>3</v>
      </c>
      <c r="B52" s="10"/>
      <c r="C52" s="9" t="s">
        <v>2</v>
      </c>
      <c r="D52" s="8">
        <v>0</v>
      </c>
      <c r="E52" s="8">
        <v>2400</v>
      </c>
      <c r="F52" s="7">
        <f>D52-E52</f>
        <v>-2400</v>
      </c>
      <c r="G52" s="6">
        <f>IF(F52&gt;0,1,D52/E52)</f>
        <v>0</v>
      </c>
    </row>
    <row r="53" spans="1:7" ht="15.75" thickBot="1" x14ac:dyDescent="0.3">
      <c r="A53" s="1"/>
      <c r="B53" s="1"/>
      <c r="C53" s="5" t="s">
        <v>1</v>
      </c>
      <c r="D53" s="5"/>
      <c r="E53" s="5"/>
      <c r="F53" s="5"/>
      <c r="G53" s="4">
        <f>AVERAGE(G47:G52)</f>
        <v>0.3826985259394185</v>
      </c>
    </row>
    <row r="54" spans="1:7" ht="3" customHeight="1" thickBot="1" x14ac:dyDescent="0.3">
      <c r="A54" s="1"/>
      <c r="B54" s="1"/>
      <c r="C54" s="1"/>
      <c r="D54" s="1"/>
      <c r="E54" s="1"/>
      <c r="F54" s="1"/>
      <c r="G54" s="1"/>
    </row>
    <row r="55" spans="1:7" ht="15.75" thickBot="1" x14ac:dyDescent="0.3">
      <c r="A55" s="1"/>
      <c r="B55" s="1"/>
      <c r="C55" s="3" t="s">
        <v>0</v>
      </c>
      <c r="D55" s="3"/>
      <c r="E55" s="3"/>
      <c r="F55" s="3"/>
      <c r="G55" s="2">
        <f>AVERAGE(G53,G43)</f>
        <v>0.66645312729504458</v>
      </c>
    </row>
    <row r="56" spans="1:7" x14ac:dyDescent="0.25">
      <c r="A56" s="1"/>
      <c r="B56" s="1"/>
      <c r="C56" s="1"/>
      <c r="D56" s="1"/>
      <c r="E56" s="1"/>
      <c r="F56" s="1"/>
      <c r="G56" s="1"/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3:F53"/>
    <mergeCell ref="C55:F55"/>
    <mergeCell ref="A44:B45"/>
    <mergeCell ref="C45:G45"/>
    <mergeCell ref="C9:G9"/>
    <mergeCell ref="B12:B43"/>
    <mergeCell ref="C43:F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2013-02-04T16:01:07Z</dcterms:created>
  <dcterms:modified xsi:type="dcterms:W3CDTF">2013-02-04T16:01:45Z</dcterms:modified>
</cp:coreProperties>
</file>