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6" i="2" l="1"/>
  <c r="C34" i="2"/>
  <c r="C30" i="2"/>
  <c r="C32" i="2"/>
  <c r="C25" i="2"/>
  <c r="C14" i="2"/>
  <c r="C12" i="2"/>
  <c r="C8" i="2"/>
  <c r="C10" i="2"/>
  <c r="C4" i="2"/>
  <c r="C4" i="1"/>
  <c r="F11" i="1"/>
  <c r="G11" i="1"/>
  <c r="F12" i="1"/>
  <c r="G12" i="1"/>
  <c r="F13" i="1"/>
  <c r="G13" i="1"/>
  <c r="G24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8" i="1"/>
  <c r="G28" i="1"/>
  <c r="F29" i="1"/>
  <c r="G29" i="1"/>
  <c r="F30" i="1"/>
  <c r="G30" i="1"/>
  <c r="F31" i="1"/>
  <c r="G31" i="1"/>
  <c r="F32" i="1"/>
  <c r="G32" i="1"/>
  <c r="G33" i="1"/>
  <c r="G35" i="1"/>
</calcChain>
</file>

<file path=xl/sharedStrings.xml><?xml version="1.0" encoding="utf-8"?>
<sst xmlns="http://schemas.openxmlformats.org/spreadsheetml/2006/main" count="66" uniqueCount="43">
  <si>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</si>
  <si>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</si>
  <si>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</si>
  <si>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</si>
  <si>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</si>
  <si>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</si>
  <si>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</si>
  <si>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>Food Services</t>
  </si>
  <si>
    <t>Specialized  Spaces:</t>
  </si>
  <si>
    <t xml:space="preserve">Classroom Adequacy % Score =  </t>
  </si>
  <si>
    <t>B-3</t>
  </si>
  <si>
    <t>General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</si>
  <si>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</si>
  <si>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</si>
  <si>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</si>
  <si>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</si>
  <si>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</si>
  <si>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</si>
  <si>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</si>
  <si>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</si>
  <si>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</si>
  <si>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</si>
  <si>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</si>
  <si>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</si>
  <si>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</si>
  <si>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</si>
  <si>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</si>
  <si>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</si>
  <si>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</si>
  <si>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</si>
  <si>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</si>
  <si>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</si>
  <si>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</si>
  <si>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</si>
  <si>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</si>
  <si>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</si>
  <si>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>NA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</si>
  <si>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</si>
  <si>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</si>
  <si>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</si>
  <si>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</si>
  <si>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</si>
  <si>
    <t>Elliott Street Annex (old First Avenue)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</si>
</sst>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1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8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8" fillId="0" borderId="21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4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4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4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4" xfId="3" applyFont="1" applyBorder="1" applyAlignment="1">
      <alignment horizontal="right"/>
    </xf>
    <xf numFmtId="0" fontId="16" fillId="0" borderId="24" xfId="4" applyFont="1" applyBorder="1" applyAlignment="1">
      <alignment horizontal="right"/>
    </xf>
    <xf numFmtId="0" fontId="10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3" fillId="0" borderId="23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3" fillId="0" borderId="20" xfId="4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2" fillId="0" borderId="16" xfId="4" applyFont="1" applyBorder="1" applyAlignment="1">
      <alignment horizontal="right" vertical="center"/>
    </xf>
    <xf numFmtId="0" fontId="4" fillId="0" borderId="9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40004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80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liott%20Street%20Annex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 refreshError="1">
        <row r="1">
          <cell r="C1" t="str">
            <v>Elliot Street Annex</v>
          </cell>
        </row>
        <row r="5">
          <cell r="C5">
            <v>83</v>
          </cell>
        </row>
        <row r="65">
          <cell r="H65">
            <v>12936825</v>
          </cell>
          <cell r="P65">
            <v>3316546.4558255505</v>
          </cell>
          <cell r="Q65">
            <v>0.25636479242979249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38.140625" style="45" customWidth="1"/>
    <col min="2" max="2" width="1.5703125" style="45" customWidth="1"/>
    <col min="3" max="3" width="14.140625" style="45" customWidth="1"/>
    <col min="4" max="4" width="7.42578125" style="45" customWidth="1"/>
    <col min="5" max="5" width="8.7109375" style="45" customWidth="1"/>
    <col min="6" max="6" width="6.7109375" style="45" customWidth="1"/>
    <col min="7" max="10" width="7.28515625" style="45" customWidth="1"/>
    <col min="11" max="11" width="0.5703125" style="45" customWidth="1"/>
    <col min="12" max="12" width="16.5703125" style="45" customWidth="1"/>
    <col min="13" max="16384" width="9.140625" style="45"/>
  </cols>
  <sheetData>
    <row r="1" spans="1:16" s="46" customFormat="1" ht="36" customHeight="1" x14ac:dyDescent="0.3">
      <c r="A1" s="64" t="s">
        <v>23</v>
      </c>
      <c r="B1" s="64"/>
      <c r="C1" s="65" t="s">
        <v>42</v>
      </c>
      <c r="D1" s="65"/>
      <c r="E1" s="65"/>
      <c r="F1" s="66" t="s">
        <v>25</v>
      </c>
      <c r="G1" s="66"/>
      <c r="H1" s="66"/>
      <c r="I1" s="66"/>
      <c r="J1" s="66"/>
      <c r="K1" s="66"/>
      <c r="L1" s="66"/>
      <c r="M1" s="44"/>
      <c r="N1" s="44"/>
      <c r="O1" s="44"/>
      <c r="P1" s="43"/>
    </row>
    <row r="2" spans="1:16" s="46" customFormat="1" ht="15" customHeight="1" x14ac:dyDescent="0.25">
      <c r="A2" s="63" t="s">
        <v>22</v>
      </c>
      <c r="B2" s="63"/>
      <c r="C2" s="47">
        <v>62028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46" customFormat="1" ht="15" customHeight="1" x14ac:dyDescent="0.25">
      <c r="A3" s="63" t="s">
        <v>26</v>
      </c>
      <c r="B3" s="63"/>
      <c r="C3" s="48" t="s">
        <v>27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46" customFormat="1" ht="15" customHeight="1" x14ac:dyDescent="0.25">
      <c r="A4" s="63" t="s">
        <v>21</v>
      </c>
      <c r="B4" s="63"/>
      <c r="C4" s="49">
        <f>'[1]Uniformat FCI'!C5</f>
        <v>83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46" customFormat="1" ht="15" customHeight="1" x14ac:dyDescent="0.25">
      <c r="A5" s="50"/>
      <c r="B5" s="50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46" customFormat="1" ht="15" customHeight="1" x14ac:dyDescent="0.25">
      <c r="A6" s="50" t="s">
        <v>28</v>
      </c>
      <c r="B6" s="50"/>
      <c r="C6" s="4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7.5" customHeight="1" x14ac:dyDescent="0.25">
      <c r="A7" s="51"/>
      <c r="B7" s="51"/>
      <c r="C7" s="51"/>
    </row>
    <row r="8" spans="1:16" x14ac:dyDescent="0.25">
      <c r="A8" s="52" t="s">
        <v>29</v>
      </c>
      <c r="B8" s="51"/>
      <c r="C8" s="53">
        <f>'[1]Uniformat FCI'!Q65</f>
        <v>0.25636479242979249</v>
      </c>
    </row>
    <row r="9" spans="1:16" ht="3.75" customHeight="1" x14ac:dyDescent="0.25">
      <c r="A9" s="51"/>
      <c r="B9" s="51"/>
      <c r="C9" s="54"/>
    </row>
    <row r="10" spans="1:16" x14ac:dyDescent="0.25">
      <c r="A10" s="52" t="s">
        <v>30</v>
      </c>
      <c r="B10" s="51"/>
      <c r="C10" s="53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1"/>
      <c r="B11" s="51"/>
      <c r="C11" s="54"/>
    </row>
    <row r="12" spans="1:16" x14ac:dyDescent="0.25">
      <c r="A12" s="52" t="s">
        <v>31</v>
      </c>
      <c r="B12" s="51"/>
      <c r="C12" s="55">
        <f>'[1]Uniformat FCI'!P65</f>
        <v>3316546.4558255505</v>
      </c>
    </row>
    <row r="13" spans="1:16" ht="3.75" customHeight="1" x14ac:dyDescent="0.25">
      <c r="A13" s="52"/>
      <c r="B13" s="51"/>
      <c r="C13" s="54"/>
    </row>
    <row r="14" spans="1:16" x14ac:dyDescent="0.25">
      <c r="A14" s="52" t="s">
        <v>32</v>
      </c>
      <c r="B14" s="51"/>
      <c r="C14" s="55">
        <f>'[1]Uniformat FCI'!H65</f>
        <v>12936825</v>
      </c>
    </row>
    <row r="15" spans="1:16" ht="3.75" customHeight="1" x14ac:dyDescent="0.25">
      <c r="A15" s="51"/>
      <c r="B15" s="51"/>
      <c r="C15" s="56"/>
    </row>
    <row r="16" spans="1:16" x14ac:dyDescent="0.25">
      <c r="A16" s="52"/>
      <c r="B16" s="51"/>
      <c r="C16" s="56"/>
    </row>
    <row r="17" spans="1:3" ht="15" customHeight="1" x14ac:dyDescent="0.25">
      <c r="A17" s="57" t="s">
        <v>33</v>
      </c>
      <c r="B17" s="51"/>
      <c r="C17" s="56"/>
    </row>
    <row r="18" spans="1:3" ht="7.5" customHeight="1" x14ac:dyDescent="0.25">
      <c r="A18" s="51"/>
      <c r="B18" s="51"/>
      <c r="C18" s="58"/>
    </row>
    <row r="19" spans="1:3" x14ac:dyDescent="0.25">
      <c r="A19" s="52" t="s">
        <v>34</v>
      </c>
      <c r="B19" s="51"/>
      <c r="C19" s="59">
        <v>475</v>
      </c>
    </row>
    <row r="20" spans="1:3" ht="3.75" customHeight="1" x14ac:dyDescent="0.25">
      <c r="A20" s="51"/>
      <c r="B20" s="51"/>
      <c r="C20" s="54"/>
    </row>
    <row r="21" spans="1:3" x14ac:dyDescent="0.25">
      <c r="A21" s="52" t="s">
        <v>35</v>
      </c>
      <c r="B21" s="51"/>
      <c r="C21" s="59" t="s">
        <v>36</v>
      </c>
    </row>
    <row r="22" spans="1:3" ht="3.75" customHeight="1" x14ac:dyDescent="0.25">
      <c r="A22" s="52"/>
      <c r="B22" s="51"/>
      <c r="C22" s="60"/>
    </row>
    <row r="23" spans="1:3" x14ac:dyDescent="0.25">
      <c r="A23" s="52" t="s">
        <v>37</v>
      </c>
      <c r="B23" s="51"/>
      <c r="C23" s="59">
        <v>471</v>
      </c>
    </row>
    <row r="24" spans="1:3" ht="3.75" customHeight="1" x14ac:dyDescent="0.25">
      <c r="A24" s="52"/>
      <c r="B24" s="51"/>
      <c r="C24" s="54"/>
    </row>
    <row r="25" spans="1:3" x14ac:dyDescent="0.25">
      <c r="A25" s="52" t="s">
        <v>38</v>
      </c>
      <c r="B25" s="51"/>
      <c r="C25" s="61">
        <f>C19/C23</f>
        <v>1.0084925690021231</v>
      </c>
    </row>
    <row r="26" spans="1:3" ht="3.75" customHeight="1" x14ac:dyDescent="0.25">
      <c r="A26" s="51"/>
      <c r="B26" s="51"/>
      <c r="C26" s="56"/>
    </row>
    <row r="27" spans="1:3" x14ac:dyDescent="0.25">
      <c r="A27" s="51"/>
      <c r="B27" s="51"/>
      <c r="C27" s="56"/>
    </row>
    <row r="28" spans="1:3" ht="15" customHeight="1" x14ac:dyDescent="0.25">
      <c r="A28" s="57" t="s">
        <v>39</v>
      </c>
      <c r="B28" s="51"/>
      <c r="C28" s="56"/>
    </row>
    <row r="29" spans="1:3" ht="7.5" customHeight="1" x14ac:dyDescent="0.25">
      <c r="A29" s="51"/>
      <c r="B29" s="51"/>
      <c r="C29" s="56"/>
    </row>
    <row r="30" spans="1:3" x14ac:dyDescent="0.25">
      <c r="A30" s="52" t="s">
        <v>9</v>
      </c>
      <c r="B30" s="51"/>
      <c r="C30" s="61">
        <f>'Education Adequecy'!G24</f>
        <v>0.79131724484665666</v>
      </c>
    </row>
    <row r="31" spans="1:3" ht="3.75" customHeight="1" x14ac:dyDescent="0.25">
      <c r="A31" s="51"/>
      <c r="B31" s="51"/>
      <c r="C31" s="56"/>
    </row>
    <row r="32" spans="1:3" x14ac:dyDescent="0.25">
      <c r="A32" s="52" t="s">
        <v>40</v>
      </c>
      <c r="B32" s="51"/>
      <c r="C32" s="62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52"/>
      <c r="B33" s="51"/>
      <c r="C33" s="56"/>
    </row>
    <row r="34" spans="1:3" x14ac:dyDescent="0.25">
      <c r="A34" s="52" t="s">
        <v>1</v>
      </c>
      <c r="B34" s="51"/>
      <c r="C34" s="61">
        <f>'Education Adequecy'!G33</f>
        <v>0.91776000000000002</v>
      </c>
    </row>
    <row r="35" spans="1:3" ht="3.75" customHeight="1" x14ac:dyDescent="0.25">
      <c r="A35" s="51"/>
      <c r="B35" s="51"/>
      <c r="C35" s="56"/>
    </row>
    <row r="36" spans="1:3" x14ac:dyDescent="0.25">
      <c r="A36" s="52" t="s">
        <v>41</v>
      </c>
      <c r="B36" s="51"/>
      <c r="C36" s="62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51"/>
      <c r="B37" s="51"/>
      <c r="C37" s="51"/>
    </row>
    <row r="38" spans="1:3" x14ac:dyDescent="0.25">
      <c r="A38" s="51"/>
      <c r="B38" s="51"/>
      <c r="C38" s="51"/>
    </row>
    <row r="39" spans="1:3" x14ac:dyDescent="0.25">
      <c r="A39" s="51"/>
      <c r="B39" s="51"/>
      <c r="C39" s="51"/>
    </row>
    <row r="40" spans="1:3" x14ac:dyDescent="0.25">
      <c r="A40" s="51"/>
      <c r="B40" s="51"/>
      <c r="C40" s="51"/>
    </row>
    <row r="41" spans="1:3" x14ac:dyDescent="0.25">
      <c r="A41" s="51"/>
      <c r="B41" s="51"/>
      <c r="C41" s="51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4" sqref="C4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7" t="s">
        <v>24</v>
      </c>
      <c r="B1" s="67"/>
      <c r="C1" s="67"/>
      <c r="D1" s="67"/>
      <c r="E1" s="67"/>
      <c r="F1" s="67"/>
      <c r="G1" s="67"/>
      <c r="H1" s="45"/>
      <c r="I1" s="45"/>
      <c r="J1" s="45"/>
      <c r="K1" s="45"/>
    </row>
    <row r="2" spans="1:11" ht="18" x14ac:dyDescent="0.25">
      <c r="A2" s="64" t="s">
        <v>23</v>
      </c>
      <c r="B2" s="64"/>
      <c r="C2" s="65" t="s">
        <v>42</v>
      </c>
      <c r="D2" s="65"/>
      <c r="E2" s="65"/>
      <c r="F2" s="65"/>
      <c r="G2" s="65"/>
      <c r="H2" s="44"/>
      <c r="I2" s="44"/>
      <c r="J2" s="44"/>
      <c r="K2" s="43"/>
    </row>
    <row r="3" spans="1:11" x14ac:dyDescent="0.25">
      <c r="A3" s="63" t="s">
        <v>22</v>
      </c>
      <c r="B3" s="63"/>
      <c r="C3" s="42">
        <v>62028</v>
      </c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63" t="s">
        <v>21</v>
      </c>
      <c r="B4" s="63"/>
      <c r="C4" s="41">
        <f>'[1]Uniformat FCI'!C5</f>
        <v>83</v>
      </c>
      <c r="D4" s="40"/>
      <c r="E4" s="40"/>
      <c r="F4" s="40"/>
      <c r="G4" s="40"/>
      <c r="H4" s="40"/>
      <c r="I4" s="40"/>
      <c r="J4" s="40"/>
      <c r="K4" s="40"/>
    </row>
    <row r="7" spans="1:11" x14ac:dyDescent="0.25">
      <c r="A7" s="77" t="s">
        <v>18</v>
      </c>
      <c r="B7" s="78"/>
      <c r="C7" s="77" t="s">
        <v>20</v>
      </c>
      <c r="D7" s="79" t="s">
        <v>19</v>
      </c>
      <c r="E7" s="79"/>
      <c r="F7" s="79"/>
      <c r="G7" s="80"/>
    </row>
    <row r="8" spans="1:11" ht="16.5" x14ac:dyDescent="0.25">
      <c r="A8" s="77" t="s">
        <v>18</v>
      </c>
      <c r="B8" s="78"/>
      <c r="C8" s="77" t="s">
        <v>17</v>
      </c>
      <c r="D8" s="39" t="s">
        <v>16</v>
      </c>
      <c r="E8" s="39" t="s">
        <v>15</v>
      </c>
      <c r="F8" s="39" t="s">
        <v>14</v>
      </c>
      <c r="G8" s="38" t="s">
        <v>13</v>
      </c>
    </row>
    <row r="9" spans="1:11" ht="3" customHeight="1" x14ac:dyDescent="0.25">
      <c r="A9" s="37"/>
      <c r="B9" s="36"/>
      <c r="C9" s="72"/>
      <c r="D9" s="73"/>
      <c r="E9" s="73"/>
      <c r="F9" s="73"/>
      <c r="G9" s="73"/>
    </row>
    <row r="10" spans="1:11" x14ac:dyDescent="0.25">
      <c r="A10" s="35" t="s">
        <v>12</v>
      </c>
      <c r="B10" s="34"/>
      <c r="C10" s="33"/>
      <c r="D10" s="32"/>
      <c r="E10" s="31"/>
      <c r="F10" s="31"/>
      <c r="G10" s="30"/>
    </row>
    <row r="11" spans="1:11" ht="10.35" customHeight="1" x14ac:dyDescent="0.25">
      <c r="A11" s="26" t="s">
        <v>11</v>
      </c>
      <c r="B11" s="29"/>
      <c r="C11" s="28">
        <v>100</v>
      </c>
      <c r="D11" s="27">
        <v>554</v>
      </c>
      <c r="E11" s="12">
        <v>900</v>
      </c>
      <c r="F11" s="11">
        <f t="shared" ref="F11:F23" si="0">D11-E11</f>
        <v>-346</v>
      </c>
      <c r="G11" s="10">
        <f t="shared" ref="G11:G23" si="1">IF(F11&gt;0,1,D11/E11)</f>
        <v>0.61555555555555552</v>
      </c>
    </row>
    <row r="12" spans="1:11" ht="10.35" customHeight="1" x14ac:dyDescent="0.25">
      <c r="A12" s="26" t="s">
        <v>11</v>
      </c>
      <c r="B12" s="74"/>
      <c r="C12" s="28">
        <v>101</v>
      </c>
      <c r="D12" s="27">
        <v>608</v>
      </c>
      <c r="E12" s="12">
        <v>900</v>
      </c>
      <c r="F12" s="11">
        <f t="shared" si="0"/>
        <v>-292</v>
      </c>
      <c r="G12" s="10">
        <f t="shared" si="1"/>
        <v>0.67555555555555558</v>
      </c>
    </row>
    <row r="13" spans="1:11" ht="10.35" customHeight="1" x14ac:dyDescent="0.25">
      <c r="A13" s="26" t="s">
        <v>11</v>
      </c>
      <c r="B13" s="74"/>
      <c r="C13" s="28">
        <v>105</v>
      </c>
      <c r="D13" s="27">
        <v>763</v>
      </c>
      <c r="E13" s="12">
        <v>900</v>
      </c>
      <c r="F13" s="11">
        <f t="shared" si="0"/>
        <v>-137</v>
      </c>
      <c r="G13" s="10">
        <f t="shared" si="1"/>
        <v>0.84777777777777774</v>
      </c>
    </row>
    <row r="14" spans="1:11" ht="10.35" customHeight="1" x14ac:dyDescent="0.25">
      <c r="A14" s="26" t="s">
        <v>11</v>
      </c>
      <c r="B14" s="74"/>
      <c r="C14" s="28">
        <v>106</v>
      </c>
      <c r="D14" s="27">
        <v>648</v>
      </c>
      <c r="E14" s="12">
        <v>900</v>
      </c>
      <c r="F14" s="11">
        <f t="shared" si="0"/>
        <v>-252</v>
      </c>
      <c r="G14" s="10">
        <f t="shared" si="1"/>
        <v>0.72</v>
      </c>
    </row>
    <row r="15" spans="1:11" ht="10.35" customHeight="1" x14ac:dyDescent="0.25">
      <c r="A15" s="26" t="s">
        <v>11</v>
      </c>
      <c r="B15" s="74"/>
      <c r="C15" s="28">
        <v>107</v>
      </c>
      <c r="D15" s="27">
        <v>529</v>
      </c>
      <c r="E15" s="12">
        <v>850</v>
      </c>
      <c r="F15" s="11">
        <f t="shared" si="0"/>
        <v>-321</v>
      </c>
      <c r="G15" s="10">
        <f t="shared" si="1"/>
        <v>0.62235294117647055</v>
      </c>
    </row>
    <row r="16" spans="1:11" ht="10.35" customHeight="1" x14ac:dyDescent="0.25">
      <c r="A16" s="26" t="s">
        <v>11</v>
      </c>
      <c r="B16" s="74"/>
      <c r="C16" s="28">
        <v>201</v>
      </c>
      <c r="D16" s="27">
        <v>714</v>
      </c>
      <c r="E16" s="12">
        <v>850</v>
      </c>
      <c r="F16" s="11">
        <f t="shared" si="0"/>
        <v>-136</v>
      </c>
      <c r="G16" s="10">
        <f t="shared" si="1"/>
        <v>0.84</v>
      </c>
    </row>
    <row r="17" spans="1:7" ht="10.35" customHeight="1" x14ac:dyDescent="0.25">
      <c r="A17" s="26" t="s">
        <v>11</v>
      </c>
      <c r="B17" s="74"/>
      <c r="C17" s="28">
        <v>202</v>
      </c>
      <c r="D17" s="27">
        <v>702</v>
      </c>
      <c r="E17" s="12">
        <v>850</v>
      </c>
      <c r="F17" s="11">
        <f t="shared" si="0"/>
        <v>-148</v>
      </c>
      <c r="G17" s="10">
        <f t="shared" si="1"/>
        <v>0.82588235294117651</v>
      </c>
    </row>
    <row r="18" spans="1:7" ht="10.35" customHeight="1" x14ac:dyDescent="0.25">
      <c r="A18" s="26" t="s">
        <v>11</v>
      </c>
      <c r="B18" s="74"/>
      <c r="C18" s="28">
        <v>203</v>
      </c>
      <c r="D18" s="27">
        <v>750</v>
      </c>
      <c r="E18" s="12">
        <v>850</v>
      </c>
      <c r="F18" s="11">
        <f t="shared" si="0"/>
        <v>-100</v>
      </c>
      <c r="G18" s="10">
        <f t="shared" si="1"/>
        <v>0.88235294117647056</v>
      </c>
    </row>
    <row r="19" spans="1:7" ht="10.35" customHeight="1" x14ac:dyDescent="0.25">
      <c r="A19" s="26" t="s">
        <v>11</v>
      </c>
      <c r="B19" s="74"/>
      <c r="C19" s="28">
        <v>204</v>
      </c>
      <c r="D19" s="27">
        <v>787</v>
      </c>
      <c r="E19" s="12">
        <v>850</v>
      </c>
      <c r="F19" s="11">
        <f t="shared" si="0"/>
        <v>-63</v>
      </c>
      <c r="G19" s="10">
        <f t="shared" si="1"/>
        <v>0.92588235294117649</v>
      </c>
    </row>
    <row r="20" spans="1:7" ht="10.35" customHeight="1" x14ac:dyDescent="0.25">
      <c r="A20" s="26" t="s">
        <v>11</v>
      </c>
      <c r="B20" s="74"/>
      <c r="C20" s="28">
        <v>205</v>
      </c>
      <c r="D20" s="27">
        <v>744</v>
      </c>
      <c r="E20" s="12">
        <v>850</v>
      </c>
      <c r="F20" s="11">
        <f t="shared" si="0"/>
        <v>-106</v>
      </c>
      <c r="G20" s="10">
        <f t="shared" si="1"/>
        <v>0.87529411764705878</v>
      </c>
    </row>
    <row r="21" spans="1:7" ht="10.35" customHeight="1" x14ac:dyDescent="0.25">
      <c r="A21" s="26" t="s">
        <v>11</v>
      </c>
      <c r="B21" s="74"/>
      <c r="C21" s="28">
        <v>206</v>
      </c>
      <c r="D21" s="27">
        <v>680</v>
      </c>
      <c r="E21" s="12">
        <v>850</v>
      </c>
      <c r="F21" s="11">
        <f t="shared" si="0"/>
        <v>-170</v>
      </c>
      <c r="G21" s="10">
        <f t="shared" si="1"/>
        <v>0.8</v>
      </c>
    </row>
    <row r="22" spans="1:7" ht="10.35" customHeight="1" x14ac:dyDescent="0.25">
      <c r="A22" s="26" t="s">
        <v>11</v>
      </c>
      <c r="B22" s="74"/>
      <c r="C22" s="28">
        <v>207</v>
      </c>
      <c r="D22" s="27">
        <v>692</v>
      </c>
      <c r="E22" s="12">
        <v>850</v>
      </c>
      <c r="F22" s="11">
        <f t="shared" si="0"/>
        <v>-158</v>
      </c>
      <c r="G22" s="10">
        <f t="shared" si="1"/>
        <v>0.8141176470588235</v>
      </c>
    </row>
    <row r="23" spans="1:7" ht="10.35" customHeight="1" thickBot="1" x14ac:dyDescent="0.3">
      <c r="A23" s="26" t="s">
        <v>11</v>
      </c>
      <c r="B23" s="74"/>
      <c r="C23" s="25" t="s">
        <v>10</v>
      </c>
      <c r="D23" s="24">
        <v>716</v>
      </c>
      <c r="E23" s="23">
        <v>850</v>
      </c>
      <c r="F23" s="22">
        <f t="shared" si="0"/>
        <v>-134</v>
      </c>
      <c r="G23" s="21">
        <f t="shared" si="1"/>
        <v>0.84235294117647064</v>
      </c>
    </row>
    <row r="24" spans="1:7" ht="15.75" thickBot="1" x14ac:dyDescent="0.3">
      <c r="A24" s="20"/>
      <c r="B24" s="75"/>
      <c r="C24" s="76" t="s">
        <v>9</v>
      </c>
      <c r="D24" s="68"/>
      <c r="E24" s="68"/>
      <c r="F24" s="68"/>
      <c r="G24" s="3">
        <f>AVERAGE(G11:G23)</f>
        <v>0.79131724484665666</v>
      </c>
    </row>
    <row r="25" spans="1:7" x14ac:dyDescent="0.25">
      <c r="A25" s="70"/>
      <c r="B25" s="71"/>
      <c r="C25" s="19"/>
      <c r="D25" s="19"/>
      <c r="E25" s="18"/>
      <c r="F25" s="18"/>
      <c r="G25" s="18"/>
    </row>
    <row r="26" spans="1:7" ht="2.25" customHeight="1" x14ac:dyDescent="0.25">
      <c r="A26" s="70"/>
      <c r="B26" s="71"/>
      <c r="C26" s="70"/>
      <c r="D26" s="70"/>
      <c r="E26" s="70"/>
      <c r="F26" s="70"/>
      <c r="G26" s="70"/>
    </row>
    <row r="27" spans="1:7" x14ac:dyDescent="0.25">
      <c r="A27" s="17" t="s">
        <v>8</v>
      </c>
      <c r="B27" s="8"/>
      <c r="C27" s="16"/>
      <c r="D27" s="15"/>
      <c r="E27" s="15"/>
      <c r="F27" s="15"/>
      <c r="G27" s="14"/>
    </row>
    <row r="28" spans="1:7" ht="10.35" customHeight="1" x14ac:dyDescent="0.25">
      <c r="A28" s="9" t="s">
        <v>7</v>
      </c>
      <c r="B28" s="8"/>
      <c r="C28" s="13" t="s">
        <v>2</v>
      </c>
      <c r="D28" s="12">
        <v>6265</v>
      </c>
      <c r="E28" s="12">
        <v>6250</v>
      </c>
      <c r="F28" s="11">
        <f>D28-E28</f>
        <v>15</v>
      </c>
      <c r="G28" s="10">
        <f>IF(F28&gt;0,1,D28/E28)</f>
        <v>1</v>
      </c>
    </row>
    <row r="29" spans="1:7" ht="10.35" customHeight="1" x14ac:dyDescent="0.25">
      <c r="A29" s="9" t="s">
        <v>6</v>
      </c>
      <c r="B29" s="8"/>
      <c r="C29" s="13" t="s">
        <v>2</v>
      </c>
      <c r="D29" s="12">
        <v>4589</v>
      </c>
      <c r="E29" s="12">
        <v>4250</v>
      </c>
      <c r="F29" s="11">
        <f>D29-E29</f>
        <v>339</v>
      </c>
      <c r="G29" s="10">
        <f>IF(F29&gt;0,1,D29/E29)</f>
        <v>1</v>
      </c>
    </row>
    <row r="30" spans="1:7" ht="10.35" customHeight="1" x14ac:dyDescent="0.25">
      <c r="A30" s="9" t="s">
        <v>5</v>
      </c>
      <c r="B30" s="8"/>
      <c r="C30" s="13" t="s">
        <v>2</v>
      </c>
      <c r="D30" s="12">
        <v>2497</v>
      </c>
      <c r="E30" s="12">
        <v>1600</v>
      </c>
      <c r="F30" s="11">
        <f>D30-E30</f>
        <v>897</v>
      </c>
      <c r="G30" s="10">
        <f>IF(F30&gt;0,1,D30/E30)</f>
        <v>1</v>
      </c>
    </row>
    <row r="31" spans="1:7" ht="10.35" customHeight="1" x14ac:dyDescent="0.25">
      <c r="A31" s="9" t="s">
        <v>4</v>
      </c>
      <c r="B31" s="8"/>
      <c r="C31" s="13" t="s">
        <v>2</v>
      </c>
      <c r="D31" s="12">
        <v>816</v>
      </c>
      <c r="E31" s="12">
        <v>850</v>
      </c>
      <c r="F31" s="11">
        <f>D31-E31</f>
        <v>-34</v>
      </c>
      <c r="G31" s="10">
        <f>IF(F31&gt;0,1,D31/E31)</f>
        <v>0.96</v>
      </c>
    </row>
    <row r="32" spans="1:7" ht="10.35" customHeight="1" thickBot="1" x14ac:dyDescent="0.3">
      <c r="A32" s="9" t="s">
        <v>3</v>
      </c>
      <c r="B32" s="8"/>
      <c r="C32" s="7" t="s">
        <v>2</v>
      </c>
      <c r="D32" s="6">
        <v>786</v>
      </c>
      <c r="E32" s="6">
        <v>1250</v>
      </c>
      <c r="F32" s="5">
        <f>D32-E32</f>
        <v>-464</v>
      </c>
      <c r="G32" s="4">
        <f>IF(F32&gt;0,1,D32/E32)</f>
        <v>0.62880000000000003</v>
      </c>
    </row>
    <row r="33" spans="1:7" ht="15.75" thickBot="1" x14ac:dyDescent="0.3">
      <c r="A33" s="2"/>
      <c r="B33" s="2"/>
      <c r="C33" s="68" t="s">
        <v>1</v>
      </c>
      <c r="D33" s="68"/>
      <c r="E33" s="68"/>
      <c r="F33" s="68"/>
      <c r="G33" s="3">
        <f>AVERAGE(G28:G32)</f>
        <v>0.91776000000000002</v>
      </c>
    </row>
    <row r="34" spans="1:7" ht="4.5" customHeight="1" thickBot="1" x14ac:dyDescent="0.3">
      <c r="A34" s="2"/>
      <c r="B34" s="2"/>
      <c r="C34" s="2"/>
      <c r="D34" s="2"/>
      <c r="E34" s="2"/>
      <c r="F34" s="2"/>
      <c r="G34" s="2"/>
    </row>
    <row r="35" spans="1:7" ht="15.75" thickBot="1" x14ac:dyDescent="0.3">
      <c r="A35" s="2"/>
      <c r="B35" s="2"/>
      <c r="C35" s="69" t="s">
        <v>0</v>
      </c>
      <c r="D35" s="69"/>
      <c r="E35" s="69"/>
      <c r="F35" s="69"/>
      <c r="G35" s="1">
        <f>AVERAGE(G24,G33)</f>
        <v>0.85453862242332834</v>
      </c>
    </row>
  </sheetData>
  <mergeCells count="16">
    <mergeCell ref="A1:G1"/>
    <mergeCell ref="A3:B3"/>
    <mergeCell ref="A4:B4"/>
    <mergeCell ref="C33:F33"/>
    <mergeCell ref="C35:F35"/>
    <mergeCell ref="A25:B26"/>
    <mergeCell ref="C26:G26"/>
    <mergeCell ref="C9:G9"/>
    <mergeCell ref="B12:B24"/>
    <mergeCell ref="C24:F24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2013-02-06T20:46:57Z</dcterms:created>
  <dcterms:modified xsi:type="dcterms:W3CDTF">2013-05-15T16:19:58Z</dcterms:modified>
</cp:coreProperties>
</file>