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120" windowWidth="23835" windowHeight="1258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46" i="1"/>
  <c r="G46" i="1"/>
  <c r="F47" i="1"/>
  <c r="G47" i="1"/>
  <c r="F48" i="1"/>
  <c r="G48" i="1"/>
  <c r="F49" i="1"/>
  <c r="G49" i="1" s="1"/>
  <c r="F50" i="1"/>
  <c r="G50" i="1"/>
  <c r="F51" i="1"/>
  <c r="G51" i="1"/>
  <c r="F52" i="1"/>
  <c r="G52" i="1"/>
  <c r="F53" i="1"/>
  <c r="G53" i="1" s="1"/>
  <c r="F54" i="1"/>
  <c r="G54" i="1"/>
  <c r="F55" i="1"/>
  <c r="G55" i="1"/>
  <c r="F56" i="1"/>
  <c r="G56" i="1"/>
  <c r="F57" i="1"/>
  <c r="G57" i="1" s="1"/>
  <c r="F58" i="1"/>
  <c r="G58" i="1"/>
  <c r="F59" i="1"/>
  <c r="G59" i="1"/>
  <c r="F60" i="1"/>
  <c r="G60" i="1"/>
  <c r="F61" i="1"/>
  <c r="G61" i="1" s="1"/>
  <c r="F66" i="1"/>
  <c r="G66" i="1" s="1"/>
  <c r="G72" i="1" s="1"/>
  <c r="F67" i="1"/>
  <c r="G67" i="1"/>
  <c r="F68" i="1"/>
  <c r="G68" i="1"/>
  <c r="F69" i="1"/>
  <c r="G69" i="1" s="1"/>
  <c r="F70" i="1"/>
  <c r="G70" i="1" s="1"/>
  <c r="F71" i="1"/>
  <c r="G71" i="1"/>
  <c r="G62" i="1" l="1"/>
  <c r="G74" i="1" s="1"/>
</calcChain>
</file>

<file path=xl/sharedStrings.xml><?xml version="1.0" encoding="utf-8"?>
<sst xmlns="http://schemas.openxmlformats.org/spreadsheetml/2006/main" count="104" uniqueCount="47">
  <si>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</si>
  <si>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</si>
  <si>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</si>
  <si>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</si>
  <si>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</si>
  <si>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</si>
  <si>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</si>
  <si>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</si>
  <si>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</si>
  <si>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</si>
  <si>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</si>
  <si>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UN-81</t>
  </si>
  <si>
    <t>Self-Contained Special Ed. Classroom</t>
  </si>
  <si>
    <t>General Classroom (Grades 6-8)</t>
  </si>
  <si>
    <t>General Classroom (Grades 4-5)</t>
  </si>
  <si>
    <t>General Classroom (Grades 1-3)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</si>
  <si>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</si>
  <si>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</si>
  <si>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</si>
  <si>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</si>
  <si>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</si>
  <si>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</si>
  <si>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</si>
  <si>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</si>
  <si>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</si>
  <si>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</si>
  <si>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</si>
  <si>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</si>
  <si>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</si>
  <si>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</si>
  <si>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2013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</si>
  <si>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</si>
  <si>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</si>
  <si>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</si>
  <si>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</si>
  <si>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</si>
  <si>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</si>
  <si>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</si>
  <si>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</si>
  <si>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</si>
  <si>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</si>
  <si>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>NA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</si>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</sst>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18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  <xf numFmtId="0" fontId="3" fillId="0" borderId="20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8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13" fillId="0" borderId="0" xfId="5" applyFont="1" applyAlignment="1">
      <alignment horizontal="right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5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5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5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5" xfId="3" applyFont="1" applyBorder="1"/>
    <xf numFmtId="9" fontId="15" fillId="0" borderId="15" xfId="3" applyFont="1" applyBorder="1" applyAlignment="1">
      <alignment horizontal="right"/>
    </xf>
    <xf numFmtId="0" fontId="15" fillId="0" borderId="15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430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a/NJIT/CBK%202012%20NPS%20FCA%20Survey/NPS-FCI_EAGLE-ACADEMY_in-SPENCER_v2_P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Eagle Academy (L.A. Spencer)</v>
          </cell>
        </row>
        <row r="2">
          <cell r="C2">
            <v>191950</v>
          </cell>
        </row>
        <row r="5">
          <cell r="C5">
            <v>36</v>
          </cell>
        </row>
        <row r="65">
          <cell r="H65">
            <v>39589687.5</v>
          </cell>
          <cell r="P65">
            <v>2993877.0106160645</v>
          </cell>
          <cell r="Q65">
            <v>7.5622648211508728E-2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F38" sqref="F38"/>
    </sheetView>
  </sheetViews>
  <sheetFormatPr defaultColWidth="9.140625" defaultRowHeight="15" x14ac:dyDescent="0.25"/>
  <cols>
    <col min="1" max="1" width="38.140625" style="60" customWidth="1"/>
    <col min="2" max="2" width="1.5703125" style="60" customWidth="1"/>
    <col min="3" max="3" width="14.140625" style="60" customWidth="1"/>
    <col min="4" max="4" width="7.42578125" style="60" customWidth="1"/>
    <col min="5" max="5" width="8.7109375" style="60" customWidth="1"/>
    <col min="6" max="6" width="6.7109375" style="60" customWidth="1"/>
    <col min="7" max="10" width="7.28515625" style="60" customWidth="1"/>
    <col min="11" max="11" width="0.5703125" style="60" customWidth="1"/>
    <col min="12" max="12" width="16.5703125" style="60" customWidth="1"/>
    <col min="13" max="16384" width="9.140625" style="60"/>
  </cols>
  <sheetData>
    <row r="1" spans="1:16" s="62" customFormat="1" ht="20.25" customHeight="1" x14ac:dyDescent="0.25">
      <c r="A1" s="59" t="s">
        <v>28</v>
      </c>
      <c r="B1" s="59"/>
      <c r="C1" s="58" t="str">
        <f>'[1]Uniformat FCI'!C1:G1</f>
        <v>Eagle Academy (L.A. Spencer)</v>
      </c>
      <c r="D1" s="58"/>
      <c r="E1" s="58"/>
      <c r="F1" s="58"/>
      <c r="G1" s="58"/>
      <c r="H1" s="58"/>
      <c r="I1" s="58"/>
      <c r="J1" s="58"/>
      <c r="K1" s="58"/>
      <c r="L1" s="58"/>
      <c r="M1" s="57"/>
      <c r="N1" s="57"/>
      <c r="O1" s="57"/>
      <c r="P1" s="56"/>
    </row>
    <row r="2" spans="1:16" s="62" customFormat="1" ht="18" customHeight="1" x14ac:dyDescent="0.3">
      <c r="A2" s="54" t="s">
        <v>27</v>
      </c>
      <c r="B2" s="54"/>
      <c r="C2" s="63">
        <f>'[1]Uniformat FCI'!C2</f>
        <v>191950</v>
      </c>
      <c r="D2" s="52"/>
      <c r="E2" s="52"/>
      <c r="F2" s="64" t="s">
        <v>30</v>
      </c>
      <c r="G2" s="64"/>
      <c r="H2" s="64"/>
      <c r="I2" s="64"/>
      <c r="J2" s="64"/>
      <c r="K2" s="64"/>
      <c r="L2" s="64"/>
      <c r="M2" s="52"/>
      <c r="N2" s="52"/>
      <c r="O2" s="52"/>
      <c r="P2" s="52"/>
    </row>
    <row r="3" spans="1:16" s="62" customFormat="1" ht="15" customHeight="1" x14ac:dyDescent="0.25">
      <c r="A3" s="54" t="s">
        <v>31</v>
      </c>
      <c r="B3" s="54"/>
      <c r="C3" s="65" t="s">
        <v>32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62" customFormat="1" ht="15" customHeight="1" x14ac:dyDescent="0.25">
      <c r="A4" s="54" t="s">
        <v>26</v>
      </c>
      <c r="B4" s="54"/>
      <c r="C4" s="66">
        <f>'[1]Uniformat FCI'!C5</f>
        <v>36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62" customFormat="1" ht="15" customHeight="1" x14ac:dyDescent="0.25">
      <c r="A5" s="67"/>
      <c r="B5" s="67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2" customFormat="1" ht="15" customHeight="1" x14ac:dyDescent="0.25">
      <c r="A6" s="67" t="s">
        <v>33</v>
      </c>
      <c r="B6" s="67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7.5" customHeight="1" x14ac:dyDescent="0.25">
      <c r="A7" s="68"/>
      <c r="B7" s="68"/>
      <c r="C7" s="68"/>
    </row>
    <row r="8" spans="1:16" x14ac:dyDescent="0.25">
      <c r="A8" s="69" t="s">
        <v>34</v>
      </c>
      <c r="B8" s="68"/>
      <c r="C8" s="70">
        <f>'[1]Uniformat FCI'!Q65</f>
        <v>7.5622648211508728E-2</v>
      </c>
    </row>
    <row r="9" spans="1:16" ht="3.75" customHeight="1" x14ac:dyDescent="0.25">
      <c r="A9" s="68"/>
      <c r="B9" s="68"/>
      <c r="C9" s="71"/>
    </row>
    <row r="10" spans="1:16" x14ac:dyDescent="0.25">
      <c r="A10" s="69" t="s">
        <v>35</v>
      </c>
      <c r="B10" s="68"/>
      <c r="C10" s="7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68"/>
      <c r="B11" s="68"/>
      <c r="C11" s="71"/>
    </row>
    <row r="12" spans="1:16" x14ac:dyDescent="0.25">
      <c r="A12" s="69" t="s">
        <v>36</v>
      </c>
      <c r="B12" s="68"/>
      <c r="C12" s="72">
        <f>'[1]Uniformat FCI'!P65</f>
        <v>2993877.0106160645</v>
      </c>
    </row>
    <row r="13" spans="1:16" ht="3.75" customHeight="1" x14ac:dyDescent="0.25">
      <c r="A13" s="69"/>
      <c r="B13" s="68"/>
      <c r="C13" s="71"/>
    </row>
    <row r="14" spans="1:16" x14ac:dyDescent="0.25">
      <c r="A14" s="69" t="s">
        <v>37</v>
      </c>
      <c r="B14" s="68"/>
      <c r="C14" s="72">
        <f>'[1]Uniformat FCI'!H65</f>
        <v>39589687.5</v>
      </c>
    </row>
    <row r="15" spans="1:16" ht="3.75" customHeight="1" x14ac:dyDescent="0.25">
      <c r="A15" s="68"/>
      <c r="B15" s="68"/>
      <c r="C15" s="73"/>
    </row>
    <row r="16" spans="1:16" x14ac:dyDescent="0.25">
      <c r="A16" s="69"/>
      <c r="B16" s="68"/>
      <c r="C16" s="73"/>
    </row>
    <row r="17" spans="1:3" ht="15" customHeight="1" x14ac:dyDescent="0.25">
      <c r="A17" s="74" t="s">
        <v>38</v>
      </c>
      <c r="B17" s="68"/>
      <c r="C17" s="73"/>
    </row>
    <row r="18" spans="1:3" ht="7.5" customHeight="1" x14ac:dyDescent="0.25">
      <c r="A18" s="68"/>
      <c r="B18" s="68"/>
      <c r="C18" s="75"/>
    </row>
    <row r="19" spans="1:3" x14ac:dyDescent="0.25">
      <c r="A19" s="69" t="s">
        <v>39</v>
      </c>
      <c r="B19" s="68"/>
      <c r="C19" s="76">
        <v>75</v>
      </c>
    </row>
    <row r="20" spans="1:3" ht="3.75" customHeight="1" x14ac:dyDescent="0.25">
      <c r="A20" s="68"/>
      <c r="B20" s="68"/>
      <c r="C20" s="73"/>
    </row>
    <row r="21" spans="1:3" x14ac:dyDescent="0.25">
      <c r="A21" s="69" t="s">
        <v>40</v>
      </c>
      <c r="B21" s="68"/>
      <c r="C21" s="76" t="s">
        <v>41</v>
      </c>
    </row>
    <row r="22" spans="1:3" ht="3.75" customHeight="1" x14ac:dyDescent="0.25">
      <c r="A22" s="69"/>
      <c r="B22" s="68"/>
      <c r="C22" s="77"/>
    </row>
    <row r="23" spans="1:3" x14ac:dyDescent="0.25">
      <c r="A23" s="69" t="s">
        <v>42</v>
      </c>
      <c r="B23" s="68"/>
      <c r="C23" s="76">
        <v>79</v>
      </c>
    </row>
    <row r="24" spans="1:3" ht="3.75" customHeight="1" x14ac:dyDescent="0.25">
      <c r="A24" s="69"/>
      <c r="B24" s="68"/>
      <c r="C24" s="73"/>
    </row>
    <row r="25" spans="1:3" x14ac:dyDescent="0.25">
      <c r="A25" s="69" t="s">
        <v>43</v>
      </c>
      <c r="B25" s="68"/>
      <c r="C25" s="78">
        <f>C19/C23</f>
        <v>0.94936708860759489</v>
      </c>
    </row>
    <row r="26" spans="1:3" ht="3.75" customHeight="1" x14ac:dyDescent="0.25">
      <c r="A26" s="68"/>
      <c r="B26" s="68"/>
      <c r="C26" s="73"/>
    </row>
    <row r="27" spans="1:3" x14ac:dyDescent="0.25">
      <c r="A27" s="68"/>
      <c r="B27" s="68"/>
      <c r="C27" s="73"/>
    </row>
    <row r="28" spans="1:3" ht="15" customHeight="1" x14ac:dyDescent="0.25">
      <c r="A28" s="74" t="s">
        <v>44</v>
      </c>
      <c r="B28" s="68"/>
      <c r="C28" s="73"/>
    </row>
    <row r="29" spans="1:3" ht="7.5" customHeight="1" x14ac:dyDescent="0.25">
      <c r="A29" s="68"/>
      <c r="B29" s="68"/>
      <c r="C29" s="73"/>
    </row>
    <row r="30" spans="1:3" x14ac:dyDescent="0.25">
      <c r="A30" s="69" t="s">
        <v>10</v>
      </c>
      <c r="B30" s="68"/>
      <c r="C30" s="79">
        <f>'Education Adequecy'!G62</f>
        <v>0.95664610271353101</v>
      </c>
    </row>
    <row r="31" spans="1:3" ht="3.75" customHeight="1" x14ac:dyDescent="0.25">
      <c r="A31" s="68"/>
      <c r="B31" s="68"/>
      <c r="C31" s="73"/>
    </row>
    <row r="32" spans="1:3" x14ac:dyDescent="0.25">
      <c r="A32" s="69" t="s">
        <v>45</v>
      </c>
      <c r="B32" s="68"/>
      <c r="C32" s="8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9"/>
      <c r="B33" s="68"/>
      <c r="C33" s="73"/>
    </row>
    <row r="34" spans="1:3" x14ac:dyDescent="0.25">
      <c r="A34" s="69" t="s">
        <v>1</v>
      </c>
      <c r="B34" s="68"/>
      <c r="C34" s="79">
        <f>'Education Adequecy'!G72</f>
        <v>0.89317053734061924</v>
      </c>
    </row>
    <row r="35" spans="1:3" ht="3.75" customHeight="1" x14ac:dyDescent="0.25">
      <c r="A35" s="68"/>
      <c r="B35" s="68"/>
      <c r="C35" s="73"/>
    </row>
    <row r="36" spans="1:3" x14ac:dyDescent="0.25">
      <c r="A36" s="69" t="s">
        <v>46</v>
      </c>
      <c r="B36" s="68"/>
      <c r="C36" s="80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68"/>
      <c r="B37" s="68"/>
      <c r="C37" s="68"/>
    </row>
    <row r="38" spans="1:3" x14ac:dyDescent="0.25">
      <c r="A38" s="68"/>
      <c r="B38" s="68"/>
      <c r="C38" s="68"/>
    </row>
    <row r="39" spans="1:3" x14ac:dyDescent="0.25">
      <c r="A39" s="68"/>
      <c r="B39" s="68"/>
      <c r="C39" s="68"/>
    </row>
    <row r="40" spans="1:3" x14ac:dyDescent="0.25">
      <c r="A40" s="68"/>
      <c r="B40" s="68"/>
      <c r="C40" s="68"/>
    </row>
    <row r="41" spans="1:3" x14ac:dyDescent="0.25">
      <c r="A41" s="68"/>
      <c r="B41" s="68"/>
      <c r="C41" s="68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7" workbookViewId="0">
      <selection activeCell="K66" sqref="K66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1" t="s">
        <v>29</v>
      </c>
      <c r="B1" s="61"/>
      <c r="C1" s="61"/>
      <c r="D1" s="61"/>
      <c r="E1" s="61"/>
      <c r="F1" s="61"/>
      <c r="G1" s="61"/>
      <c r="H1" s="60"/>
      <c r="I1" s="60"/>
      <c r="J1" s="60"/>
      <c r="K1" s="60"/>
    </row>
    <row r="2" spans="1:11" ht="18" x14ac:dyDescent="0.25">
      <c r="A2" s="59" t="s">
        <v>28</v>
      </c>
      <c r="B2" s="59"/>
      <c r="C2" s="58" t="str">
        <f>'[1]Uniformat FCI'!C1:G1</f>
        <v>Eagle Academy (L.A. Spencer)</v>
      </c>
      <c r="D2" s="58"/>
      <c r="E2" s="58"/>
      <c r="F2" s="58"/>
      <c r="G2" s="58"/>
      <c r="H2" s="57"/>
      <c r="I2" s="57"/>
      <c r="J2" s="57"/>
      <c r="K2" s="56"/>
    </row>
    <row r="3" spans="1:11" x14ac:dyDescent="0.25">
      <c r="A3" s="54" t="s">
        <v>27</v>
      </c>
      <c r="B3" s="54"/>
      <c r="C3" s="55">
        <f>'[1]Uniformat FCI'!C2</f>
        <v>191950</v>
      </c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4" t="s">
        <v>26</v>
      </c>
      <c r="B4" s="54"/>
      <c r="C4" s="53">
        <f>'[1]Uniformat FCI'!C5</f>
        <v>36</v>
      </c>
      <c r="D4" s="52"/>
      <c r="E4" s="52"/>
      <c r="F4" s="52"/>
      <c r="G4" s="52"/>
      <c r="H4" s="52"/>
      <c r="I4" s="52"/>
      <c r="J4" s="52"/>
      <c r="K4" s="52"/>
    </row>
    <row r="7" spans="1:11" x14ac:dyDescent="0.25">
      <c r="A7" s="48" t="s">
        <v>23</v>
      </c>
      <c r="B7" s="49"/>
      <c r="C7" s="48" t="s">
        <v>25</v>
      </c>
      <c r="D7" s="51" t="s">
        <v>24</v>
      </c>
      <c r="E7" s="51"/>
      <c r="F7" s="51"/>
      <c r="G7" s="50"/>
    </row>
    <row r="8" spans="1:11" ht="16.5" x14ac:dyDescent="0.25">
      <c r="A8" s="48" t="s">
        <v>23</v>
      </c>
      <c r="B8" s="49"/>
      <c r="C8" s="48" t="s">
        <v>22</v>
      </c>
      <c r="D8" s="47" t="s">
        <v>21</v>
      </c>
      <c r="E8" s="47" t="s">
        <v>20</v>
      </c>
      <c r="F8" s="47" t="s">
        <v>19</v>
      </c>
      <c r="G8" s="46" t="s">
        <v>18</v>
      </c>
    </row>
    <row r="9" spans="1:11" ht="3" customHeight="1" x14ac:dyDescent="0.25">
      <c r="A9" s="45"/>
      <c r="B9" s="9"/>
      <c r="C9" s="44"/>
      <c r="D9" s="43"/>
      <c r="E9" s="43"/>
      <c r="F9" s="43"/>
      <c r="G9" s="43"/>
    </row>
    <row r="10" spans="1:11" x14ac:dyDescent="0.25">
      <c r="A10" s="42" t="s">
        <v>17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4" t="s">
        <v>16</v>
      </c>
      <c r="B11" s="37"/>
      <c r="C11" s="36">
        <v>220</v>
      </c>
      <c r="D11" s="35">
        <v>903</v>
      </c>
      <c r="E11" s="13">
        <v>950</v>
      </c>
      <c r="F11" s="12">
        <f>D11-E11</f>
        <v>-47</v>
      </c>
      <c r="G11" s="11">
        <f>IF(F11&gt;0,1,D11/E11)</f>
        <v>0.95052631578947366</v>
      </c>
    </row>
    <row r="12" spans="1:11" ht="10.35" customHeight="1" x14ac:dyDescent="0.25">
      <c r="A12" s="34" t="s">
        <v>16</v>
      </c>
      <c r="B12" s="33"/>
      <c r="C12" s="36">
        <v>223</v>
      </c>
      <c r="D12" s="35">
        <v>842</v>
      </c>
      <c r="E12" s="13">
        <v>950</v>
      </c>
      <c r="F12" s="12">
        <f>D12-E12</f>
        <v>-108</v>
      </c>
      <c r="G12" s="11">
        <f>IF(F12&gt;0,1,D12/E12)</f>
        <v>0.88631578947368417</v>
      </c>
    </row>
    <row r="13" spans="1:11" ht="10.35" customHeight="1" x14ac:dyDescent="0.25">
      <c r="A13" s="34" t="s">
        <v>16</v>
      </c>
      <c r="B13" s="33"/>
      <c r="C13" s="36">
        <v>227</v>
      </c>
      <c r="D13" s="35">
        <v>865</v>
      </c>
      <c r="E13" s="13">
        <v>950</v>
      </c>
      <c r="F13" s="12">
        <f>D13-E13</f>
        <v>-85</v>
      </c>
      <c r="G13" s="11">
        <f>IF(F13&gt;0,1,D13/E13)</f>
        <v>0.91052631578947374</v>
      </c>
    </row>
    <row r="14" spans="1:11" ht="10.35" customHeight="1" x14ac:dyDescent="0.25">
      <c r="A14" s="34" t="s">
        <v>16</v>
      </c>
      <c r="B14" s="33"/>
      <c r="C14" s="36">
        <v>229</v>
      </c>
      <c r="D14" s="35">
        <v>806</v>
      </c>
      <c r="E14" s="13">
        <v>950</v>
      </c>
      <c r="F14" s="12">
        <f>D14-E14</f>
        <v>-144</v>
      </c>
      <c r="G14" s="11">
        <f>IF(F14&gt;0,1,D14/E14)</f>
        <v>0.84842105263157896</v>
      </c>
    </row>
    <row r="15" spans="1:11" ht="10.35" customHeight="1" x14ac:dyDescent="0.25">
      <c r="A15" s="34" t="s">
        <v>15</v>
      </c>
      <c r="B15" s="33"/>
      <c r="C15" s="36">
        <v>217</v>
      </c>
      <c r="D15" s="35">
        <v>792</v>
      </c>
      <c r="E15" s="13">
        <v>850</v>
      </c>
      <c r="F15" s="12">
        <f>D15-E15</f>
        <v>-58</v>
      </c>
      <c r="G15" s="11">
        <f>IF(F15&gt;0,1,D15/E15)</f>
        <v>0.93176470588235294</v>
      </c>
    </row>
    <row r="16" spans="1:11" ht="10.35" customHeight="1" x14ac:dyDescent="0.25">
      <c r="A16" s="34" t="s">
        <v>15</v>
      </c>
      <c r="B16" s="33"/>
      <c r="C16" s="36">
        <v>228</v>
      </c>
      <c r="D16" s="35">
        <v>772</v>
      </c>
      <c r="E16" s="13">
        <v>850</v>
      </c>
      <c r="F16" s="12">
        <f>D16-E16</f>
        <v>-78</v>
      </c>
      <c r="G16" s="11">
        <f>IF(F16&gt;0,1,D16/E16)</f>
        <v>0.90823529411764703</v>
      </c>
    </row>
    <row r="17" spans="1:7" ht="10.35" customHeight="1" x14ac:dyDescent="0.25">
      <c r="A17" s="34" t="s">
        <v>15</v>
      </c>
      <c r="B17" s="33"/>
      <c r="C17" s="36">
        <v>230</v>
      </c>
      <c r="D17" s="35">
        <v>795</v>
      </c>
      <c r="E17" s="13">
        <v>850</v>
      </c>
      <c r="F17" s="12">
        <f>D17-E17</f>
        <v>-55</v>
      </c>
      <c r="G17" s="11">
        <f>IF(F17&gt;0,1,D17/E17)</f>
        <v>0.93529411764705883</v>
      </c>
    </row>
    <row r="18" spans="1:7" ht="10.35" customHeight="1" x14ac:dyDescent="0.25">
      <c r="A18" s="34" t="s">
        <v>15</v>
      </c>
      <c r="B18" s="33"/>
      <c r="C18" s="36">
        <v>231</v>
      </c>
      <c r="D18" s="35">
        <v>908</v>
      </c>
      <c r="E18" s="13">
        <v>850</v>
      </c>
      <c r="F18" s="12">
        <f>D18-E18</f>
        <v>58</v>
      </c>
      <c r="G18" s="11">
        <f>IF(F18&gt;0,1,D18/E18)</f>
        <v>1</v>
      </c>
    </row>
    <row r="19" spans="1:7" ht="10.35" customHeight="1" x14ac:dyDescent="0.25">
      <c r="A19" s="34" t="s">
        <v>15</v>
      </c>
      <c r="B19" s="33"/>
      <c r="C19" s="36">
        <v>233</v>
      </c>
      <c r="D19" s="35">
        <v>781</v>
      </c>
      <c r="E19" s="13">
        <v>850</v>
      </c>
      <c r="F19" s="12">
        <f>D19-E19</f>
        <v>-69</v>
      </c>
      <c r="G19" s="11">
        <f>IF(F19&gt;0,1,D19/E19)</f>
        <v>0.91882352941176471</v>
      </c>
    </row>
    <row r="20" spans="1:7" ht="10.35" customHeight="1" x14ac:dyDescent="0.25">
      <c r="A20" s="34" t="s">
        <v>15</v>
      </c>
      <c r="B20" s="33"/>
      <c r="C20" s="36">
        <v>235</v>
      </c>
      <c r="D20" s="35">
        <v>794</v>
      </c>
      <c r="E20" s="13">
        <v>850</v>
      </c>
      <c r="F20" s="12">
        <f>D20-E20</f>
        <v>-56</v>
      </c>
      <c r="G20" s="11">
        <f>IF(F20&gt;0,1,D20/E20)</f>
        <v>0.9341176470588235</v>
      </c>
    </row>
    <row r="21" spans="1:7" ht="10.35" customHeight="1" x14ac:dyDescent="0.25">
      <c r="A21" s="34" t="s">
        <v>15</v>
      </c>
      <c r="B21" s="33"/>
      <c r="C21" s="36">
        <v>237</v>
      </c>
      <c r="D21" s="35">
        <v>789</v>
      </c>
      <c r="E21" s="13">
        <v>850</v>
      </c>
      <c r="F21" s="12">
        <f>D21-E21</f>
        <v>-61</v>
      </c>
      <c r="G21" s="11">
        <f>IF(F21&gt;0,1,D21/E21)</f>
        <v>0.92823529411764705</v>
      </c>
    </row>
    <row r="22" spans="1:7" ht="10.35" customHeight="1" x14ac:dyDescent="0.25">
      <c r="A22" s="34" t="s">
        <v>15</v>
      </c>
      <c r="B22" s="33"/>
      <c r="C22" s="36">
        <v>305</v>
      </c>
      <c r="D22" s="35">
        <v>902</v>
      </c>
      <c r="E22" s="13">
        <v>850</v>
      </c>
      <c r="F22" s="12">
        <f>D22-E22</f>
        <v>52</v>
      </c>
      <c r="G22" s="11">
        <f>IF(F22&gt;0,1,D22/E22)</f>
        <v>1</v>
      </c>
    </row>
    <row r="23" spans="1:7" ht="10.35" customHeight="1" x14ac:dyDescent="0.25">
      <c r="A23" s="34" t="s">
        <v>15</v>
      </c>
      <c r="B23" s="33"/>
      <c r="C23" s="36">
        <v>309</v>
      </c>
      <c r="D23" s="35">
        <v>855</v>
      </c>
      <c r="E23" s="13">
        <v>850</v>
      </c>
      <c r="F23" s="12">
        <f>D23-E23</f>
        <v>5</v>
      </c>
      <c r="G23" s="11">
        <f>IF(F23&gt;0,1,D23/E23)</f>
        <v>1</v>
      </c>
    </row>
    <row r="24" spans="1:7" ht="10.35" customHeight="1" x14ac:dyDescent="0.25">
      <c r="A24" s="34" t="s">
        <v>15</v>
      </c>
      <c r="B24" s="33"/>
      <c r="C24" s="36">
        <v>311</v>
      </c>
      <c r="D24" s="35">
        <v>759</v>
      </c>
      <c r="E24" s="13">
        <v>850</v>
      </c>
      <c r="F24" s="12">
        <f>D24-E24</f>
        <v>-91</v>
      </c>
      <c r="G24" s="11">
        <f>IF(F24&gt;0,1,D24/E24)</f>
        <v>0.89294117647058824</v>
      </c>
    </row>
    <row r="25" spans="1:7" ht="10.35" customHeight="1" x14ac:dyDescent="0.25">
      <c r="A25" s="34" t="s">
        <v>14</v>
      </c>
      <c r="B25" s="33"/>
      <c r="C25" s="36">
        <v>303</v>
      </c>
      <c r="D25" s="35">
        <v>854</v>
      </c>
      <c r="E25" s="13">
        <v>800</v>
      </c>
      <c r="F25" s="12">
        <f>D25-E25</f>
        <v>54</v>
      </c>
      <c r="G25" s="11">
        <f>IF(F25&gt;0,1,D25/E25)</f>
        <v>1</v>
      </c>
    </row>
    <row r="26" spans="1:7" ht="10.35" customHeight="1" x14ac:dyDescent="0.25">
      <c r="A26" s="34" t="s">
        <v>14</v>
      </c>
      <c r="B26" s="33"/>
      <c r="C26" s="36">
        <v>306</v>
      </c>
      <c r="D26" s="35">
        <v>806</v>
      </c>
      <c r="E26" s="13">
        <v>800</v>
      </c>
      <c r="F26" s="12">
        <f>D26-E26</f>
        <v>6</v>
      </c>
      <c r="G26" s="11">
        <f>IF(F26&gt;0,1,D26/E26)</f>
        <v>1</v>
      </c>
    </row>
    <row r="27" spans="1:7" ht="10.35" customHeight="1" x14ac:dyDescent="0.25">
      <c r="A27" s="34" t="s">
        <v>14</v>
      </c>
      <c r="B27" s="33"/>
      <c r="C27" s="36">
        <v>307</v>
      </c>
      <c r="D27" s="35">
        <v>855</v>
      </c>
      <c r="E27" s="13">
        <v>800</v>
      </c>
      <c r="F27" s="12">
        <f>D27-E27</f>
        <v>55</v>
      </c>
      <c r="G27" s="11">
        <f>IF(F27&gt;0,1,D27/E27)</f>
        <v>1</v>
      </c>
    </row>
    <row r="28" spans="1:7" ht="10.35" customHeight="1" x14ac:dyDescent="0.25">
      <c r="A28" s="34" t="s">
        <v>14</v>
      </c>
      <c r="B28" s="33"/>
      <c r="C28" s="36">
        <v>327</v>
      </c>
      <c r="D28" s="35">
        <v>910</v>
      </c>
      <c r="E28" s="13">
        <v>800</v>
      </c>
      <c r="F28" s="12">
        <f>D28-E28</f>
        <v>110</v>
      </c>
      <c r="G28" s="11">
        <f>IF(F28&gt;0,1,D28/E28)</f>
        <v>1</v>
      </c>
    </row>
    <row r="29" spans="1:7" ht="10.35" customHeight="1" x14ac:dyDescent="0.25">
      <c r="A29" s="34" t="s">
        <v>14</v>
      </c>
      <c r="B29" s="33"/>
      <c r="C29" s="36">
        <v>328</v>
      </c>
      <c r="D29" s="35">
        <v>757</v>
      </c>
      <c r="E29" s="13">
        <v>800</v>
      </c>
      <c r="F29" s="12">
        <f>D29-E29</f>
        <v>-43</v>
      </c>
      <c r="G29" s="11">
        <f>IF(F29&gt;0,1,D29/E29)</f>
        <v>0.94625000000000004</v>
      </c>
    </row>
    <row r="30" spans="1:7" ht="10.35" customHeight="1" x14ac:dyDescent="0.25">
      <c r="A30" s="34" t="s">
        <v>14</v>
      </c>
      <c r="B30" s="33"/>
      <c r="C30" s="36">
        <v>329</v>
      </c>
      <c r="D30" s="35">
        <v>888</v>
      </c>
      <c r="E30" s="13">
        <v>800</v>
      </c>
      <c r="F30" s="12">
        <f>D30-E30</f>
        <v>88</v>
      </c>
      <c r="G30" s="11">
        <f>IF(F30&gt;0,1,D30/E30)</f>
        <v>1</v>
      </c>
    </row>
    <row r="31" spans="1:7" ht="10.35" customHeight="1" x14ac:dyDescent="0.25">
      <c r="A31" s="34" t="s">
        <v>13</v>
      </c>
      <c r="B31" s="33"/>
      <c r="C31" s="36">
        <v>232</v>
      </c>
      <c r="D31" s="35">
        <v>770</v>
      </c>
      <c r="E31" s="13">
        <v>800</v>
      </c>
      <c r="F31" s="12">
        <f>D31-E31</f>
        <v>-30</v>
      </c>
      <c r="G31" s="11">
        <f>IF(F31&gt;0,1,D31/E31)</f>
        <v>0.96250000000000002</v>
      </c>
    </row>
    <row r="32" spans="1:7" ht="10.35" customHeight="1" x14ac:dyDescent="0.25">
      <c r="A32" s="34" t="s">
        <v>13</v>
      </c>
      <c r="B32" s="33"/>
      <c r="C32" s="36">
        <v>234</v>
      </c>
      <c r="D32" s="35">
        <v>653</v>
      </c>
      <c r="E32" s="13">
        <v>800</v>
      </c>
      <c r="F32" s="12">
        <f>D32-E32</f>
        <v>-147</v>
      </c>
      <c r="G32" s="11">
        <f>IF(F32&gt;0,1,D32/E32)</f>
        <v>0.81625000000000003</v>
      </c>
    </row>
    <row r="33" spans="1:7" ht="10.35" customHeight="1" x14ac:dyDescent="0.25">
      <c r="A33" s="34" t="s">
        <v>13</v>
      </c>
      <c r="B33" s="33"/>
      <c r="C33" s="36">
        <v>239</v>
      </c>
      <c r="D33" s="35">
        <v>819</v>
      </c>
      <c r="E33" s="13">
        <v>800</v>
      </c>
      <c r="F33" s="12">
        <f>D33-E33</f>
        <v>19</v>
      </c>
      <c r="G33" s="11">
        <f>IF(F33&gt;0,1,D33/E33)</f>
        <v>1</v>
      </c>
    </row>
    <row r="34" spans="1:7" ht="10.35" customHeight="1" x14ac:dyDescent="0.25">
      <c r="A34" s="34" t="s">
        <v>13</v>
      </c>
      <c r="B34" s="33"/>
      <c r="C34" s="36">
        <v>241</v>
      </c>
      <c r="D34" s="35">
        <v>1039</v>
      </c>
      <c r="E34" s="13">
        <v>800</v>
      </c>
      <c r="F34" s="12">
        <f>D34-E34</f>
        <v>239</v>
      </c>
      <c r="G34" s="11">
        <f>IF(F34&gt;0,1,D34/E34)</f>
        <v>1</v>
      </c>
    </row>
    <row r="35" spans="1:7" ht="10.35" customHeight="1" x14ac:dyDescent="0.25">
      <c r="A35" s="34" t="s">
        <v>13</v>
      </c>
      <c r="B35" s="33"/>
      <c r="C35" s="36">
        <v>320</v>
      </c>
      <c r="D35" s="35">
        <v>745</v>
      </c>
      <c r="E35" s="13">
        <v>800</v>
      </c>
      <c r="F35" s="12">
        <f>D35-E35</f>
        <v>-55</v>
      </c>
      <c r="G35" s="11">
        <f>IF(F35&gt;0,1,D35/E35)</f>
        <v>0.93125000000000002</v>
      </c>
    </row>
    <row r="36" spans="1:7" ht="10.35" customHeight="1" x14ac:dyDescent="0.25">
      <c r="A36" s="34" t="s">
        <v>13</v>
      </c>
      <c r="B36" s="33"/>
      <c r="C36" s="36">
        <v>321</v>
      </c>
      <c r="D36" s="35">
        <v>814</v>
      </c>
      <c r="E36" s="13">
        <v>800</v>
      </c>
      <c r="F36" s="12">
        <f>D36-E36</f>
        <v>14</v>
      </c>
      <c r="G36" s="11">
        <f>IF(F36&gt;0,1,D36/E36)</f>
        <v>1</v>
      </c>
    </row>
    <row r="37" spans="1:7" ht="10.35" customHeight="1" x14ac:dyDescent="0.25">
      <c r="A37" s="34" t="s">
        <v>13</v>
      </c>
      <c r="B37" s="33"/>
      <c r="C37" s="36">
        <v>324</v>
      </c>
      <c r="D37" s="35">
        <v>768</v>
      </c>
      <c r="E37" s="13">
        <v>800</v>
      </c>
      <c r="F37" s="12">
        <f>D37-E37</f>
        <v>-32</v>
      </c>
      <c r="G37" s="11">
        <f>IF(F37&gt;0,1,D37/E37)</f>
        <v>0.96</v>
      </c>
    </row>
    <row r="38" spans="1:7" ht="10.35" customHeight="1" x14ac:dyDescent="0.25">
      <c r="A38" s="34" t="s">
        <v>13</v>
      </c>
      <c r="B38" s="33"/>
      <c r="C38" s="36">
        <v>325</v>
      </c>
      <c r="D38" s="35">
        <v>820</v>
      </c>
      <c r="E38" s="13">
        <v>800</v>
      </c>
      <c r="F38" s="12">
        <f>D38-E38</f>
        <v>20</v>
      </c>
      <c r="G38" s="11">
        <f>IF(F38&gt;0,1,D38/E38)</f>
        <v>1</v>
      </c>
    </row>
    <row r="39" spans="1:7" ht="10.35" customHeight="1" x14ac:dyDescent="0.25">
      <c r="A39" s="34" t="s">
        <v>13</v>
      </c>
      <c r="B39" s="33"/>
      <c r="C39" s="36">
        <v>326</v>
      </c>
      <c r="D39" s="35">
        <v>755</v>
      </c>
      <c r="E39" s="13">
        <v>800</v>
      </c>
      <c r="F39" s="12">
        <f>D39-E39</f>
        <v>-45</v>
      </c>
      <c r="G39" s="11">
        <f>IF(F39&gt;0,1,D39/E39)</f>
        <v>0.94374999999999998</v>
      </c>
    </row>
    <row r="40" spans="1:7" ht="10.35" customHeight="1" x14ac:dyDescent="0.25">
      <c r="A40" s="34" t="s">
        <v>13</v>
      </c>
      <c r="B40" s="33"/>
      <c r="C40" s="36">
        <v>330</v>
      </c>
      <c r="D40" s="35">
        <v>757</v>
      </c>
      <c r="E40" s="13">
        <v>800</v>
      </c>
      <c r="F40" s="12">
        <f>D40-E40</f>
        <v>-43</v>
      </c>
      <c r="G40" s="11">
        <f>IF(F40&gt;0,1,D40/E40)</f>
        <v>0.94625000000000004</v>
      </c>
    </row>
    <row r="41" spans="1:7" ht="10.35" customHeight="1" x14ac:dyDescent="0.25">
      <c r="A41" s="34" t="s">
        <v>13</v>
      </c>
      <c r="B41" s="33"/>
      <c r="C41" s="36">
        <v>331</v>
      </c>
      <c r="D41" s="35">
        <v>951</v>
      </c>
      <c r="E41" s="13">
        <v>800</v>
      </c>
      <c r="F41" s="12">
        <f>D41-E41</f>
        <v>151</v>
      </c>
      <c r="G41" s="11">
        <f>IF(F41&gt;0,1,D41/E41)</f>
        <v>1</v>
      </c>
    </row>
    <row r="42" spans="1:7" ht="10.35" customHeight="1" x14ac:dyDescent="0.25">
      <c r="A42" s="34" t="s">
        <v>13</v>
      </c>
      <c r="B42" s="33"/>
      <c r="C42" s="36">
        <v>332</v>
      </c>
      <c r="D42" s="35">
        <v>891</v>
      </c>
      <c r="E42" s="13">
        <v>800</v>
      </c>
      <c r="F42" s="12">
        <f>D42-E42</f>
        <v>91</v>
      </c>
      <c r="G42" s="11">
        <f>IF(F42&gt;0,1,D42/E42)</f>
        <v>1</v>
      </c>
    </row>
    <row r="43" spans="1:7" ht="10.35" customHeight="1" x14ac:dyDescent="0.25">
      <c r="A43" s="34" t="s">
        <v>13</v>
      </c>
      <c r="B43" s="33"/>
      <c r="C43" s="36">
        <v>333</v>
      </c>
      <c r="D43" s="35">
        <v>823</v>
      </c>
      <c r="E43" s="13">
        <v>800</v>
      </c>
      <c r="F43" s="12">
        <f>D43-E43</f>
        <v>23</v>
      </c>
      <c r="G43" s="11">
        <f>IF(F43&gt;0,1,D43/E43)</f>
        <v>1</v>
      </c>
    </row>
    <row r="44" spans="1:7" ht="10.35" customHeight="1" x14ac:dyDescent="0.25">
      <c r="A44" s="34" t="s">
        <v>13</v>
      </c>
      <c r="B44" s="33"/>
      <c r="C44" s="36">
        <v>334</v>
      </c>
      <c r="D44" s="35">
        <v>784</v>
      </c>
      <c r="E44" s="13">
        <v>800</v>
      </c>
      <c r="F44" s="12">
        <f>D44-E44</f>
        <v>-16</v>
      </c>
      <c r="G44" s="11">
        <f>IF(F44&gt;0,1,D44/E44)</f>
        <v>0.98</v>
      </c>
    </row>
    <row r="45" spans="1:7" ht="10.35" customHeight="1" x14ac:dyDescent="0.25">
      <c r="A45" s="34" t="s">
        <v>13</v>
      </c>
      <c r="B45" s="33"/>
      <c r="C45" s="36">
        <v>335</v>
      </c>
      <c r="D45" s="35">
        <v>832</v>
      </c>
      <c r="E45" s="13">
        <v>800</v>
      </c>
      <c r="F45" s="12">
        <f>D45-E45</f>
        <v>32</v>
      </c>
      <c r="G45" s="11">
        <f>IF(F45&gt;0,1,D45/E45)</f>
        <v>1</v>
      </c>
    </row>
    <row r="46" spans="1:7" ht="10.35" customHeight="1" x14ac:dyDescent="0.25">
      <c r="A46" s="34" t="s">
        <v>13</v>
      </c>
      <c r="B46" s="33"/>
      <c r="C46" s="36">
        <v>336</v>
      </c>
      <c r="D46" s="35">
        <v>790</v>
      </c>
      <c r="E46" s="13">
        <v>800</v>
      </c>
      <c r="F46" s="12">
        <f>D46-E46</f>
        <v>-10</v>
      </c>
      <c r="G46" s="11">
        <f>IF(F46&gt;0,1,D46/E46)</f>
        <v>0.98750000000000004</v>
      </c>
    </row>
    <row r="47" spans="1:7" ht="10.35" customHeight="1" x14ac:dyDescent="0.25">
      <c r="A47" s="34" t="s">
        <v>13</v>
      </c>
      <c r="B47" s="33"/>
      <c r="C47" s="36">
        <v>337</v>
      </c>
      <c r="D47" s="35">
        <v>820</v>
      </c>
      <c r="E47" s="13">
        <v>800</v>
      </c>
      <c r="F47" s="12">
        <f>D47-E47</f>
        <v>20</v>
      </c>
      <c r="G47" s="11">
        <f>IF(F47&gt;0,1,D47/E47)</f>
        <v>1</v>
      </c>
    </row>
    <row r="48" spans="1:7" ht="10.35" customHeight="1" x14ac:dyDescent="0.25">
      <c r="A48" s="34" t="s">
        <v>13</v>
      </c>
      <c r="B48" s="33"/>
      <c r="C48" s="36">
        <v>338</v>
      </c>
      <c r="D48" s="35">
        <v>759</v>
      </c>
      <c r="E48" s="13">
        <v>800</v>
      </c>
      <c r="F48" s="12">
        <f>D48-E48</f>
        <v>-41</v>
      </c>
      <c r="G48" s="11">
        <f>IF(F48&gt;0,1,D48/E48)</f>
        <v>0.94874999999999998</v>
      </c>
    </row>
    <row r="49" spans="1:7" ht="10.35" customHeight="1" x14ac:dyDescent="0.25">
      <c r="A49" s="34" t="s">
        <v>13</v>
      </c>
      <c r="B49" s="33"/>
      <c r="C49" s="36">
        <v>340</v>
      </c>
      <c r="D49" s="35">
        <v>653</v>
      </c>
      <c r="E49" s="13">
        <v>800</v>
      </c>
      <c r="F49" s="12">
        <f>D49-E49</f>
        <v>-147</v>
      </c>
      <c r="G49" s="11">
        <f>IF(F49&gt;0,1,D49/E49)</f>
        <v>0.81625000000000003</v>
      </c>
    </row>
    <row r="50" spans="1:7" ht="10.35" customHeight="1" x14ac:dyDescent="0.25">
      <c r="A50" s="34" t="s">
        <v>13</v>
      </c>
      <c r="B50" s="33"/>
      <c r="C50" s="36">
        <v>341</v>
      </c>
      <c r="D50" s="35">
        <v>828</v>
      </c>
      <c r="E50" s="13">
        <v>800</v>
      </c>
      <c r="F50" s="12">
        <f>D50-E50</f>
        <v>28</v>
      </c>
      <c r="G50" s="11">
        <f>IF(F50&gt;0,1,D50/E50)</f>
        <v>1</v>
      </c>
    </row>
    <row r="51" spans="1:7" ht="10.35" customHeight="1" x14ac:dyDescent="0.25">
      <c r="A51" s="34" t="s">
        <v>13</v>
      </c>
      <c r="B51" s="33"/>
      <c r="C51" s="36">
        <v>345</v>
      </c>
      <c r="D51" s="35">
        <v>925</v>
      </c>
      <c r="E51" s="13">
        <v>800</v>
      </c>
      <c r="F51" s="12">
        <f>D51-E51</f>
        <v>125</v>
      </c>
      <c r="G51" s="11">
        <f>IF(F51&gt;0,1,D51/E51)</f>
        <v>1</v>
      </c>
    </row>
    <row r="52" spans="1:7" ht="10.35" customHeight="1" x14ac:dyDescent="0.25">
      <c r="A52" s="34" t="s">
        <v>12</v>
      </c>
      <c r="B52" s="33"/>
      <c r="C52" s="36">
        <v>215</v>
      </c>
      <c r="D52" s="35">
        <v>791</v>
      </c>
      <c r="E52" s="13">
        <v>600</v>
      </c>
      <c r="F52" s="12">
        <f>D52-E52</f>
        <v>191</v>
      </c>
      <c r="G52" s="11">
        <f>IF(F52&gt;0,1,D52/E52)</f>
        <v>1</v>
      </c>
    </row>
    <row r="53" spans="1:7" ht="10.35" customHeight="1" x14ac:dyDescent="0.25">
      <c r="A53" s="34" t="s">
        <v>12</v>
      </c>
      <c r="B53" s="33"/>
      <c r="C53" s="36">
        <v>216</v>
      </c>
      <c r="D53" s="35">
        <v>887</v>
      </c>
      <c r="E53" s="13">
        <v>600</v>
      </c>
      <c r="F53" s="12">
        <f>D53-E53</f>
        <v>287</v>
      </c>
      <c r="G53" s="11">
        <f>IF(F53&gt;0,1,D53/E53)</f>
        <v>1</v>
      </c>
    </row>
    <row r="54" spans="1:7" ht="10.35" customHeight="1" x14ac:dyDescent="0.25">
      <c r="A54" s="34" t="s">
        <v>12</v>
      </c>
      <c r="B54" s="33"/>
      <c r="C54" s="36">
        <v>219</v>
      </c>
      <c r="D54" s="35">
        <v>806</v>
      </c>
      <c r="E54" s="13">
        <v>600</v>
      </c>
      <c r="F54" s="12">
        <f>D54-E54</f>
        <v>206</v>
      </c>
      <c r="G54" s="11">
        <f>IF(F54&gt;0,1,D54/E54)</f>
        <v>1</v>
      </c>
    </row>
    <row r="55" spans="1:7" ht="10.35" customHeight="1" x14ac:dyDescent="0.25">
      <c r="A55" s="34" t="s">
        <v>12</v>
      </c>
      <c r="B55" s="33"/>
      <c r="C55" s="36">
        <v>221</v>
      </c>
      <c r="D55" s="35">
        <v>785</v>
      </c>
      <c r="E55" s="13">
        <v>600</v>
      </c>
      <c r="F55" s="12">
        <f>D55-E55</f>
        <v>185</v>
      </c>
      <c r="G55" s="11">
        <f>IF(F55&gt;0,1,D55/E55)</f>
        <v>1</v>
      </c>
    </row>
    <row r="56" spans="1:7" ht="10.35" customHeight="1" x14ac:dyDescent="0.25">
      <c r="A56" s="34" t="s">
        <v>12</v>
      </c>
      <c r="B56" s="33"/>
      <c r="C56" s="36">
        <v>222</v>
      </c>
      <c r="D56" s="35">
        <v>878</v>
      </c>
      <c r="E56" s="13">
        <v>600</v>
      </c>
      <c r="F56" s="12">
        <f>D56-E56</f>
        <v>278</v>
      </c>
      <c r="G56" s="11">
        <f>IF(F56&gt;0,1,D56/E56)</f>
        <v>1</v>
      </c>
    </row>
    <row r="57" spans="1:7" ht="10.35" customHeight="1" x14ac:dyDescent="0.25">
      <c r="A57" s="34" t="s">
        <v>12</v>
      </c>
      <c r="B57" s="33"/>
      <c r="C57" s="36">
        <v>225</v>
      </c>
      <c r="D57" s="35">
        <v>856</v>
      </c>
      <c r="E57" s="13">
        <v>600</v>
      </c>
      <c r="F57" s="12">
        <f>D57-E57</f>
        <v>256</v>
      </c>
      <c r="G57" s="11">
        <f>IF(F57&gt;0,1,D57/E57)</f>
        <v>1</v>
      </c>
    </row>
    <row r="58" spans="1:7" ht="10.35" customHeight="1" x14ac:dyDescent="0.25">
      <c r="A58" s="34" t="s">
        <v>12</v>
      </c>
      <c r="B58" s="33"/>
      <c r="C58" s="36">
        <v>226</v>
      </c>
      <c r="D58" s="35">
        <v>778</v>
      </c>
      <c r="E58" s="13">
        <v>600</v>
      </c>
      <c r="F58" s="12">
        <f>D58-E58</f>
        <v>178</v>
      </c>
      <c r="G58" s="11">
        <f>IF(F58&gt;0,1,D58/E58)</f>
        <v>1</v>
      </c>
    </row>
    <row r="59" spans="1:7" ht="10.35" customHeight="1" x14ac:dyDescent="0.25">
      <c r="A59" s="34" t="s">
        <v>12</v>
      </c>
      <c r="B59" s="33"/>
      <c r="C59" s="36">
        <v>302</v>
      </c>
      <c r="D59" s="35">
        <v>796</v>
      </c>
      <c r="E59" s="13">
        <v>600</v>
      </c>
      <c r="F59" s="12">
        <f>D59-E59</f>
        <v>196</v>
      </c>
      <c r="G59" s="11">
        <f>IF(F59&gt;0,1,D59/E59)</f>
        <v>1</v>
      </c>
    </row>
    <row r="60" spans="1:7" ht="10.35" customHeight="1" x14ac:dyDescent="0.25">
      <c r="A60" s="34" t="s">
        <v>12</v>
      </c>
      <c r="B60" s="33"/>
      <c r="C60" s="36">
        <v>323</v>
      </c>
      <c r="D60" s="35">
        <v>837</v>
      </c>
      <c r="E60" s="13">
        <v>600</v>
      </c>
      <c r="F60" s="12">
        <f>D60-E60</f>
        <v>237</v>
      </c>
      <c r="G60" s="11">
        <f>IF(F60&gt;0,1,D60/E60)</f>
        <v>1</v>
      </c>
    </row>
    <row r="61" spans="1:7" ht="10.35" customHeight="1" thickBot="1" x14ac:dyDescent="0.3">
      <c r="A61" s="34" t="s">
        <v>12</v>
      </c>
      <c r="B61" s="33"/>
      <c r="C61" s="32" t="s">
        <v>11</v>
      </c>
      <c r="D61" s="31">
        <v>303</v>
      </c>
      <c r="E61" s="30">
        <v>600</v>
      </c>
      <c r="F61" s="29">
        <f>D61-E61</f>
        <v>-297</v>
      </c>
      <c r="G61" s="28">
        <f>IF(F61&gt;0,1,D61/E61)</f>
        <v>0.505</v>
      </c>
    </row>
    <row r="62" spans="1:7" ht="15.75" thickBot="1" x14ac:dyDescent="0.3">
      <c r="A62" s="27"/>
      <c r="B62" s="26"/>
      <c r="C62" s="25" t="s">
        <v>10</v>
      </c>
      <c r="D62" s="4"/>
      <c r="E62" s="4"/>
      <c r="F62" s="4"/>
      <c r="G62" s="3">
        <f>AVERAGE(G11:G61)</f>
        <v>0.95664610271353101</v>
      </c>
    </row>
    <row r="63" spans="1:7" x14ac:dyDescent="0.25">
      <c r="A63" s="24"/>
      <c r="B63" s="20"/>
      <c r="C63" s="23"/>
      <c r="D63" s="23"/>
      <c r="E63" s="22"/>
      <c r="F63" s="22"/>
      <c r="G63" s="22"/>
    </row>
    <row r="64" spans="1:7" ht="2.25" customHeight="1" x14ac:dyDescent="0.25">
      <c r="A64" s="21"/>
      <c r="B64" s="20"/>
      <c r="C64" s="19"/>
      <c r="D64" s="19"/>
      <c r="E64" s="19"/>
      <c r="F64" s="19"/>
      <c r="G64" s="19"/>
    </row>
    <row r="65" spans="1:7" x14ac:dyDescent="0.25">
      <c r="A65" s="18" t="s">
        <v>9</v>
      </c>
      <c r="B65" s="9"/>
      <c r="C65" s="17"/>
      <c r="D65" s="16"/>
      <c r="E65" s="16"/>
      <c r="F65" s="16"/>
      <c r="G65" s="15"/>
    </row>
    <row r="66" spans="1:7" ht="10.35" customHeight="1" x14ac:dyDescent="0.25">
      <c r="A66" s="10" t="s">
        <v>8</v>
      </c>
      <c r="B66" s="9"/>
      <c r="C66" s="14" t="s">
        <v>2</v>
      </c>
      <c r="D66" s="13">
        <v>15176</v>
      </c>
      <c r="E66" s="13">
        <v>8100</v>
      </c>
      <c r="F66" s="12">
        <f>D66-E66</f>
        <v>7076</v>
      </c>
      <c r="G66" s="11">
        <f>IF(F66&gt;0,1,D66/E66)</f>
        <v>1</v>
      </c>
    </row>
    <row r="67" spans="1:7" ht="10.35" customHeight="1" x14ac:dyDescent="0.25">
      <c r="A67" s="10" t="s">
        <v>7</v>
      </c>
      <c r="B67" s="9"/>
      <c r="C67" s="14" t="s">
        <v>2</v>
      </c>
      <c r="D67" s="13">
        <v>2828</v>
      </c>
      <c r="E67" s="13">
        <v>6100</v>
      </c>
      <c r="F67" s="12">
        <f>D67-E67</f>
        <v>-3272</v>
      </c>
      <c r="G67" s="11">
        <f>IF(F67&gt;0,1,D67/E67)</f>
        <v>0.4636065573770492</v>
      </c>
    </row>
    <row r="68" spans="1:7" ht="10.35" customHeight="1" x14ac:dyDescent="0.25">
      <c r="A68" s="10" t="s">
        <v>6</v>
      </c>
      <c r="B68" s="9"/>
      <c r="C68" s="14" t="s">
        <v>2</v>
      </c>
      <c r="D68" s="13">
        <v>8596</v>
      </c>
      <c r="E68" s="13">
        <v>9600</v>
      </c>
      <c r="F68" s="12">
        <f>D68-E68</f>
        <v>-1004</v>
      </c>
      <c r="G68" s="11">
        <f>IF(F68&gt;0,1,D68/E68)</f>
        <v>0.89541666666666664</v>
      </c>
    </row>
    <row r="69" spans="1:7" ht="10.35" customHeight="1" x14ac:dyDescent="0.25">
      <c r="A69" s="10" t="s">
        <v>5</v>
      </c>
      <c r="B69" s="9"/>
      <c r="C69" s="14" t="s">
        <v>2</v>
      </c>
      <c r="D69" s="13">
        <v>2699</v>
      </c>
      <c r="E69" s="13">
        <v>2000</v>
      </c>
      <c r="F69" s="12">
        <f>D69-E69</f>
        <v>699</v>
      </c>
      <c r="G69" s="11">
        <f>IF(F69&gt;0,1,D69/E69)</f>
        <v>1</v>
      </c>
    </row>
    <row r="70" spans="1:7" ht="10.35" customHeight="1" x14ac:dyDescent="0.25">
      <c r="A70" s="10" t="s">
        <v>4</v>
      </c>
      <c r="B70" s="9"/>
      <c r="C70" s="14" t="s">
        <v>2</v>
      </c>
      <c r="D70" s="13">
        <v>6661</v>
      </c>
      <c r="E70" s="13">
        <v>950</v>
      </c>
      <c r="F70" s="12">
        <f>D70-E70</f>
        <v>5711</v>
      </c>
      <c r="G70" s="11">
        <f>IF(F70&gt;0,1,D70/E70)</f>
        <v>1</v>
      </c>
    </row>
    <row r="71" spans="1:7" ht="10.35" customHeight="1" thickBot="1" x14ac:dyDescent="0.3">
      <c r="A71" s="10" t="s">
        <v>3</v>
      </c>
      <c r="B71" s="9"/>
      <c r="C71" s="8" t="s">
        <v>2</v>
      </c>
      <c r="D71" s="7">
        <v>3643</v>
      </c>
      <c r="E71" s="7">
        <v>2400</v>
      </c>
      <c r="F71" s="6">
        <f>D71-E71</f>
        <v>1243</v>
      </c>
      <c r="G71" s="5">
        <f>IF(F71&gt;0,1,D71/E71)</f>
        <v>1</v>
      </c>
    </row>
    <row r="72" spans="1:7" ht="15.75" thickBot="1" x14ac:dyDescent="0.3">
      <c r="C72" s="4" t="s">
        <v>1</v>
      </c>
      <c r="D72" s="4"/>
      <c r="E72" s="4"/>
      <c r="F72" s="4"/>
      <c r="G72" s="3">
        <f>AVERAGE(G66:G71)</f>
        <v>0.89317053734061924</v>
      </c>
    </row>
    <row r="73" spans="1:7" ht="4.5" customHeight="1" thickBot="1" x14ac:dyDescent="0.3"/>
    <row r="74" spans="1:7" ht="15.75" thickBot="1" x14ac:dyDescent="0.3">
      <c r="C74" s="2" t="s">
        <v>0</v>
      </c>
      <c r="D74" s="2"/>
      <c r="E74" s="2"/>
      <c r="F74" s="2"/>
      <c r="G74" s="1">
        <f>AVERAGE(G62,G72)</f>
        <v>0.92490832002707513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72:F72"/>
    <mergeCell ref="C74:F74"/>
    <mergeCell ref="A63:B64"/>
    <mergeCell ref="C64:G64"/>
    <mergeCell ref="C9:G9"/>
    <mergeCell ref="B12:B62"/>
    <mergeCell ref="C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2013-03-18T14:49:10Z</dcterms:created>
  <dcterms:modified xsi:type="dcterms:W3CDTF">2013-03-18T14:49:36Z</dcterms:modified>
</cp:coreProperties>
</file>