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G69" i="1" s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73" i="1"/>
  <c r="G73" i="1" s="1"/>
  <c r="G80" i="1" s="1"/>
  <c r="F74" i="1"/>
  <c r="G74" i="1" s="1"/>
  <c r="F75" i="1"/>
  <c r="G75" i="1"/>
  <c r="F76" i="1"/>
  <c r="G76" i="1" s="1"/>
  <c r="F77" i="1"/>
  <c r="G77" i="1" s="1"/>
  <c r="F78" i="1"/>
  <c r="G78" i="1" s="1"/>
  <c r="F79" i="1"/>
  <c r="G79" i="1"/>
  <c r="G82" i="1" l="1"/>
</calcChain>
</file>

<file path=xl/sharedStrings.xml><?xml version="1.0" encoding="utf-8"?>
<sst xmlns="http://schemas.openxmlformats.org/spreadsheetml/2006/main" count="111" uniqueCount="48">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</sst>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21" xfId="4" applyFont="1" applyBorder="1" applyAlignment="1">
      <alignment horizontal="left" vertical="center"/>
    </xf>
    <xf numFmtId="9" fontId="4" fillId="0" borderId="22" xfId="3" applyFont="1" applyBorder="1" applyAlignment="1">
      <alignment horizontal="right" vertical="center"/>
    </xf>
    <xf numFmtId="164" fontId="4" fillId="0" borderId="23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3" xfId="5" applyFont="1" applyBorder="1" applyAlignment="1">
      <alignment vertical="center"/>
    </xf>
    <xf numFmtId="0" fontId="8" fillId="0" borderId="23" xfId="5" applyFont="1" applyBorder="1" applyAlignment="1">
      <alignment horizontal="center" vertical="center"/>
    </xf>
    <xf numFmtId="0" fontId="3" fillId="0" borderId="24" xfId="4" applyBorder="1" applyAlignment="1">
      <alignment horizontal="left" vertical="center"/>
    </xf>
    <xf numFmtId="0" fontId="8" fillId="0" borderId="25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4" fillId="0" borderId="26" xfId="4" applyFont="1" applyBorder="1" applyAlignment="1">
      <alignment horizontal="right" vertical="center"/>
    </xf>
    <xf numFmtId="0" fontId="3" fillId="0" borderId="24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4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7" xfId="4" applyBorder="1" applyAlignment="1">
      <alignment horizontal="left" vertical="top"/>
    </xf>
    <xf numFmtId="0" fontId="3" fillId="0" borderId="28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7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4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irteenth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Thirteenth Ave</v>
          </cell>
        </row>
        <row r="2">
          <cell r="C2">
            <v>241838</v>
          </cell>
        </row>
        <row r="5">
          <cell r="C5">
            <v>41</v>
          </cell>
        </row>
        <row r="65">
          <cell r="H65">
            <v>49879087.5</v>
          </cell>
          <cell r="P65">
            <v>5465543.0830681901</v>
          </cell>
          <cell r="Q65">
            <v>0.10957584344477413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30</v>
      </c>
      <c r="B1" s="63"/>
      <c r="C1" s="62" t="str">
        <f>'[1]Uniformat FCI'!C1:G1</f>
        <v>Thirteenth Ave</v>
      </c>
      <c r="D1" s="62"/>
      <c r="E1" s="62"/>
      <c r="F1" s="66" t="s">
        <v>32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29</v>
      </c>
      <c r="B2" s="58"/>
      <c r="C2" s="68">
        <f>'[1]Uniformat FCI'!C2</f>
        <v>241838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33</v>
      </c>
      <c r="B3" s="58"/>
      <c r="C3" s="69" t="s">
        <v>34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28</v>
      </c>
      <c r="B4" s="58"/>
      <c r="C4" s="70">
        <f>'[1]Uniformat FCI'!C5</f>
        <v>41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35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36</v>
      </c>
      <c r="B8" s="72"/>
      <c r="C8" s="74">
        <f>'[1]Uniformat FCI'!Q65</f>
        <v>0.10957584344477413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37</v>
      </c>
      <c r="B10" s="72"/>
      <c r="C10" s="74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38</v>
      </c>
      <c r="B12" s="72"/>
      <c r="C12" s="76">
        <f>'[1]Uniformat FCI'!P65</f>
        <v>5465543.0830681901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39</v>
      </c>
      <c r="B14" s="72"/>
      <c r="C14" s="76">
        <f>'[1]Uniformat FCI'!H65</f>
        <v>49879087.5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40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41</v>
      </c>
      <c r="B19" s="72"/>
      <c r="C19" s="80">
        <v>882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42</v>
      </c>
      <c r="B21" s="72"/>
      <c r="C21" s="80">
        <v>746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43</v>
      </c>
      <c r="B23" s="72"/>
      <c r="C23" s="80">
        <v>912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44</v>
      </c>
      <c r="B25" s="72"/>
      <c r="C25" s="82">
        <f>C19/C23</f>
        <v>0.96710526315789469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45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11</v>
      </c>
      <c r="B30" s="72"/>
      <c r="C30" s="83">
        <f>'Education Adequecy'!G69</f>
        <v>0.89055106283287633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46</v>
      </c>
      <c r="B32" s="72"/>
      <c r="C32" s="8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Adequecy'!G80</f>
        <v>0.94875878220140508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47</v>
      </c>
      <c r="B36" s="72"/>
      <c r="C36" s="84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H73" sqref="H73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5" t="s">
        <v>31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30</v>
      </c>
      <c r="B2" s="63"/>
      <c r="C2" s="62" t="str">
        <f>'[1]Uniformat FCI'!C1:G1</f>
        <v>Thirteenth Ave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29</v>
      </c>
      <c r="B3" s="58"/>
      <c r="C3" s="59">
        <f>'[1]Uniformat FCI'!C2</f>
        <v>241838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28</v>
      </c>
      <c r="B4" s="58"/>
      <c r="C4" s="57">
        <f>'[1]Uniformat FCI'!C5</f>
        <v>41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25</v>
      </c>
      <c r="B7" s="53"/>
      <c r="C7" s="52" t="s">
        <v>27</v>
      </c>
      <c r="D7" s="55" t="s">
        <v>26</v>
      </c>
      <c r="E7" s="55"/>
      <c r="F7" s="55"/>
      <c r="G7" s="54"/>
    </row>
    <row r="8" spans="1:11" ht="16.5" x14ac:dyDescent="0.25">
      <c r="A8" s="52" t="s">
        <v>25</v>
      </c>
      <c r="B8" s="53"/>
      <c r="C8" s="52" t="s">
        <v>24</v>
      </c>
      <c r="D8" s="51" t="s">
        <v>23</v>
      </c>
      <c r="E8" s="51" t="s">
        <v>22</v>
      </c>
      <c r="F8" s="51" t="s">
        <v>21</v>
      </c>
      <c r="G8" s="50" t="s">
        <v>20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19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5" t="s">
        <v>18</v>
      </c>
      <c r="B11" s="39"/>
      <c r="C11" s="37">
        <v>213</v>
      </c>
      <c r="D11" s="36">
        <v>705</v>
      </c>
      <c r="E11" s="14">
        <v>950</v>
      </c>
      <c r="F11" s="13">
        <f>D11-E11</f>
        <v>-245</v>
      </c>
      <c r="G11" s="12">
        <f>IF(F11&gt;0,1,D11/E11)</f>
        <v>0.74210526315789471</v>
      </c>
    </row>
    <row r="12" spans="1:11" ht="10.35" customHeight="1" x14ac:dyDescent="0.25">
      <c r="A12" s="35" t="s">
        <v>17</v>
      </c>
      <c r="B12" s="34"/>
      <c r="C12" s="37">
        <v>106</v>
      </c>
      <c r="D12" s="36">
        <v>859</v>
      </c>
      <c r="E12" s="14">
        <v>950</v>
      </c>
      <c r="F12" s="13">
        <f>D12-E12</f>
        <v>-91</v>
      </c>
      <c r="G12" s="12">
        <f>IF(F12&gt;0,1,D12/E12)</f>
        <v>0.90421052631578946</v>
      </c>
    </row>
    <row r="13" spans="1:11" ht="10.35" customHeight="1" x14ac:dyDescent="0.25">
      <c r="A13" s="35" t="s">
        <v>17</v>
      </c>
      <c r="B13" s="34"/>
      <c r="C13" s="37">
        <v>108</v>
      </c>
      <c r="D13" s="36">
        <v>764</v>
      </c>
      <c r="E13" s="14">
        <v>950</v>
      </c>
      <c r="F13" s="13">
        <f>D13-E13</f>
        <v>-186</v>
      </c>
      <c r="G13" s="12">
        <f>IF(F13&gt;0,1,D13/E13)</f>
        <v>0.80421052631578949</v>
      </c>
    </row>
    <row r="14" spans="1:11" ht="10.35" customHeight="1" x14ac:dyDescent="0.25">
      <c r="A14" s="35" t="s">
        <v>17</v>
      </c>
      <c r="B14" s="34"/>
      <c r="C14" s="37">
        <v>109</v>
      </c>
      <c r="D14" s="36">
        <v>876</v>
      </c>
      <c r="E14" s="14">
        <v>950</v>
      </c>
      <c r="F14" s="13">
        <f>D14-E14</f>
        <v>-74</v>
      </c>
      <c r="G14" s="12">
        <f>IF(F14&gt;0,1,D14/E14)</f>
        <v>0.92210526315789476</v>
      </c>
    </row>
    <row r="15" spans="1:11" ht="10.35" customHeight="1" x14ac:dyDescent="0.25">
      <c r="A15" s="35" t="s">
        <v>16</v>
      </c>
      <c r="B15" s="34"/>
      <c r="C15" s="37">
        <v>107</v>
      </c>
      <c r="D15" s="36">
        <v>739</v>
      </c>
      <c r="E15" s="14">
        <v>900</v>
      </c>
      <c r="F15" s="13">
        <f>D15-E15</f>
        <v>-161</v>
      </c>
      <c r="G15" s="12">
        <f>IF(F15&gt;0,1,D15/E15)</f>
        <v>0.82111111111111112</v>
      </c>
    </row>
    <row r="16" spans="1:11" ht="9.75" customHeight="1" x14ac:dyDescent="0.25">
      <c r="A16" s="35" t="s">
        <v>16</v>
      </c>
      <c r="B16" s="34"/>
      <c r="C16" s="37">
        <v>201</v>
      </c>
      <c r="D16" s="36">
        <v>795</v>
      </c>
      <c r="E16" s="14">
        <v>900</v>
      </c>
      <c r="F16" s="13">
        <f>D16-E16</f>
        <v>-105</v>
      </c>
      <c r="G16" s="12">
        <f>IF(F16&gt;0,1,D16/E16)</f>
        <v>0.8833333333333333</v>
      </c>
    </row>
    <row r="17" spans="1:7" ht="10.35" customHeight="1" x14ac:dyDescent="0.25">
      <c r="A17" s="35" t="s">
        <v>16</v>
      </c>
      <c r="B17" s="34"/>
      <c r="C17" s="37">
        <v>204</v>
      </c>
      <c r="D17" s="36">
        <v>791</v>
      </c>
      <c r="E17" s="14">
        <v>900</v>
      </c>
      <c r="F17" s="13">
        <f>D17-E17</f>
        <v>-109</v>
      </c>
      <c r="G17" s="12">
        <f>IF(F17&gt;0,1,D17/E17)</f>
        <v>0.87888888888888894</v>
      </c>
    </row>
    <row r="18" spans="1:7" ht="10.35" customHeight="1" x14ac:dyDescent="0.25">
      <c r="A18" s="35" t="s">
        <v>16</v>
      </c>
      <c r="B18" s="34"/>
      <c r="C18" s="37">
        <v>206</v>
      </c>
      <c r="D18" s="36">
        <v>745</v>
      </c>
      <c r="E18" s="14">
        <v>900</v>
      </c>
      <c r="F18" s="13">
        <f>D18-E18</f>
        <v>-155</v>
      </c>
      <c r="G18" s="12">
        <f>IF(F18&gt;0,1,D18/E18)</f>
        <v>0.82777777777777772</v>
      </c>
    </row>
    <row r="19" spans="1:7" ht="10.35" customHeight="1" x14ac:dyDescent="0.25">
      <c r="A19" s="35" t="s">
        <v>16</v>
      </c>
      <c r="B19" s="34"/>
      <c r="C19" s="37">
        <v>208</v>
      </c>
      <c r="D19" s="36">
        <v>753</v>
      </c>
      <c r="E19" s="14">
        <v>900</v>
      </c>
      <c r="F19" s="13">
        <f>D19-E19</f>
        <v>-147</v>
      </c>
      <c r="G19" s="12">
        <f>IF(F19&gt;0,1,D19/E19)</f>
        <v>0.83666666666666667</v>
      </c>
    </row>
    <row r="20" spans="1:7" ht="10.35" customHeight="1" x14ac:dyDescent="0.25">
      <c r="A20" s="35" t="s">
        <v>16</v>
      </c>
      <c r="B20" s="34"/>
      <c r="C20" s="37">
        <v>215</v>
      </c>
      <c r="D20" s="36">
        <v>731</v>
      </c>
      <c r="E20" s="14">
        <v>900</v>
      </c>
      <c r="F20" s="13">
        <f>D20-E20</f>
        <v>-169</v>
      </c>
      <c r="G20" s="12">
        <f>IF(F20&gt;0,1,D20/E20)</f>
        <v>0.81222222222222218</v>
      </c>
    </row>
    <row r="21" spans="1:7" ht="10.35" customHeight="1" x14ac:dyDescent="0.25">
      <c r="A21" s="35" t="s">
        <v>16</v>
      </c>
      <c r="B21" s="34"/>
      <c r="C21" s="37">
        <v>217</v>
      </c>
      <c r="D21" s="36">
        <v>770</v>
      </c>
      <c r="E21" s="14">
        <v>900</v>
      </c>
      <c r="F21" s="13">
        <f>D21-E21</f>
        <v>-130</v>
      </c>
      <c r="G21" s="12">
        <f>IF(F21&gt;0,1,D21/E21)</f>
        <v>0.85555555555555551</v>
      </c>
    </row>
    <row r="22" spans="1:7" ht="10.35" customHeight="1" x14ac:dyDescent="0.25">
      <c r="A22" s="35" t="s">
        <v>16</v>
      </c>
      <c r="B22" s="34"/>
      <c r="C22" s="37">
        <v>218</v>
      </c>
      <c r="D22" s="36">
        <v>743</v>
      </c>
      <c r="E22" s="14">
        <v>900</v>
      </c>
      <c r="F22" s="13">
        <f>D22-E22</f>
        <v>-157</v>
      </c>
      <c r="G22" s="12">
        <f>IF(F22&gt;0,1,D22/E22)</f>
        <v>0.8255555555555556</v>
      </c>
    </row>
    <row r="23" spans="1:7" ht="10.35" customHeight="1" x14ac:dyDescent="0.25">
      <c r="A23" s="35" t="s">
        <v>16</v>
      </c>
      <c r="B23" s="34"/>
      <c r="C23" s="37">
        <v>221</v>
      </c>
      <c r="D23" s="36">
        <v>758</v>
      </c>
      <c r="E23" s="14">
        <v>900</v>
      </c>
      <c r="F23" s="13">
        <f>D23-E23</f>
        <v>-142</v>
      </c>
      <c r="G23" s="12">
        <f>IF(F23&gt;0,1,D23/E23)</f>
        <v>0.84222222222222221</v>
      </c>
    </row>
    <row r="24" spans="1:7" ht="10.35" customHeight="1" x14ac:dyDescent="0.25">
      <c r="A24" s="35" t="s">
        <v>16</v>
      </c>
      <c r="B24" s="34"/>
      <c r="C24" s="37">
        <v>303</v>
      </c>
      <c r="D24" s="36">
        <v>753</v>
      </c>
      <c r="E24" s="14">
        <v>900</v>
      </c>
      <c r="F24" s="13">
        <f>D24-E24</f>
        <v>-147</v>
      </c>
      <c r="G24" s="12">
        <f>IF(F24&gt;0,1,D24/E24)</f>
        <v>0.83666666666666667</v>
      </c>
    </row>
    <row r="25" spans="1:7" ht="10.35" customHeight="1" x14ac:dyDescent="0.25">
      <c r="A25" s="35" t="s">
        <v>16</v>
      </c>
      <c r="B25" s="34"/>
      <c r="C25" s="37">
        <v>304</v>
      </c>
      <c r="D25" s="36">
        <v>741</v>
      </c>
      <c r="E25" s="14">
        <v>900</v>
      </c>
      <c r="F25" s="13">
        <f>D25-E25</f>
        <v>-159</v>
      </c>
      <c r="G25" s="12">
        <f>IF(F25&gt;0,1,D25/E25)</f>
        <v>0.82333333333333336</v>
      </c>
    </row>
    <row r="26" spans="1:7" ht="10.35" customHeight="1" x14ac:dyDescent="0.25">
      <c r="A26" s="35" t="s">
        <v>16</v>
      </c>
      <c r="B26" s="34"/>
      <c r="C26" s="37">
        <v>315</v>
      </c>
      <c r="D26" s="36">
        <v>765</v>
      </c>
      <c r="E26" s="14">
        <v>900</v>
      </c>
      <c r="F26" s="13">
        <f>D26-E26</f>
        <v>-135</v>
      </c>
      <c r="G26" s="12">
        <f>IF(F26&gt;0,1,D26/E26)</f>
        <v>0.85</v>
      </c>
    </row>
    <row r="27" spans="1:7" ht="10.35" customHeight="1" x14ac:dyDescent="0.25">
      <c r="A27" s="35" t="s">
        <v>16</v>
      </c>
      <c r="B27" s="34"/>
      <c r="C27" s="37">
        <v>317</v>
      </c>
      <c r="D27" s="36">
        <v>745</v>
      </c>
      <c r="E27" s="14">
        <v>900</v>
      </c>
      <c r="F27" s="13">
        <f>D27-E27</f>
        <v>-155</v>
      </c>
      <c r="G27" s="12">
        <f>IF(F27&gt;0,1,D27/E27)</f>
        <v>0.82777777777777772</v>
      </c>
    </row>
    <row r="28" spans="1:7" ht="10.35" customHeight="1" x14ac:dyDescent="0.25">
      <c r="A28" s="35" t="s">
        <v>16</v>
      </c>
      <c r="B28" s="34"/>
      <c r="C28" s="37">
        <v>324</v>
      </c>
      <c r="D28" s="36">
        <v>770</v>
      </c>
      <c r="E28" s="14">
        <v>900</v>
      </c>
      <c r="F28" s="13">
        <f>D28-E28</f>
        <v>-130</v>
      </c>
      <c r="G28" s="12">
        <f>IF(F28&gt;0,1,D28/E28)</f>
        <v>0.85555555555555551</v>
      </c>
    </row>
    <row r="29" spans="1:7" ht="10.35" customHeight="1" x14ac:dyDescent="0.25">
      <c r="A29" s="35" t="s">
        <v>16</v>
      </c>
      <c r="B29" s="34"/>
      <c r="C29" s="37">
        <v>326</v>
      </c>
      <c r="D29" s="36">
        <v>784</v>
      </c>
      <c r="E29" s="14">
        <v>900</v>
      </c>
      <c r="F29" s="13">
        <f>D29-E29</f>
        <v>-116</v>
      </c>
      <c r="G29" s="12">
        <f>IF(F29&gt;0,1,D29/E29)</f>
        <v>0.87111111111111106</v>
      </c>
    </row>
    <row r="30" spans="1:7" ht="10.35" customHeight="1" x14ac:dyDescent="0.25">
      <c r="A30" s="35" t="s">
        <v>16</v>
      </c>
      <c r="B30" s="34"/>
      <c r="C30" s="37">
        <v>327</v>
      </c>
      <c r="D30" s="36">
        <v>749</v>
      </c>
      <c r="E30" s="14">
        <v>900</v>
      </c>
      <c r="F30" s="13">
        <f>D30-E30</f>
        <v>-151</v>
      </c>
      <c r="G30" s="12">
        <f>IF(F30&gt;0,1,D30/E30)</f>
        <v>0.8322222222222222</v>
      </c>
    </row>
    <row r="31" spans="1:7" ht="10.35" customHeight="1" x14ac:dyDescent="0.25">
      <c r="A31" s="35" t="s">
        <v>16</v>
      </c>
      <c r="B31" s="34"/>
      <c r="C31" s="37">
        <v>328</v>
      </c>
      <c r="D31" s="36">
        <v>758</v>
      </c>
      <c r="E31" s="14">
        <v>900</v>
      </c>
      <c r="F31" s="13">
        <f>D31-E31</f>
        <v>-142</v>
      </c>
      <c r="G31" s="12">
        <f>IF(F31&gt;0,1,D31/E31)</f>
        <v>0.84222222222222221</v>
      </c>
    </row>
    <row r="32" spans="1:7" ht="10.35" customHeight="1" x14ac:dyDescent="0.25">
      <c r="A32" s="35" t="s">
        <v>16</v>
      </c>
      <c r="B32" s="34"/>
      <c r="C32" s="37">
        <v>330</v>
      </c>
      <c r="D32" s="36">
        <v>759</v>
      </c>
      <c r="E32" s="14">
        <v>900</v>
      </c>
      <c r="F32" s="13">
        <f>D32-E32</f>
        <v>-141</v>
      </c>
      <c r="G32" s="12">
        <f>IF(F32&gt;0,1,D32/E32)</f>
        <v>0.84333333333333338</v>
      </c>
    </row>
    <row r="33" spans="1:7" ht="10.35" customHeight="1" x14ac:dyDescent="0.25">
      <c r="A33" s="35" t="s">
        <v>16</v>
      </c>
      <c r="B33" s="34"/>
      <c r="C33" s="37">
        <v>400</v>
      </c>
      <c r="D33" s="36">
        <v>864</v>
      </c>
      <c r="E33" s="14">
        <v>900</v>
      </c>
      <c r="F33" s="13">
        <f>D33-E33</f>
        <v>-36</v>
      </c>
      <c r="G33" s="12">
        <f>IF(F33&gt;0,1,D33/E33)</f>
        <v>0.96</v>
      </c>
    </row>
    <row r="34" spans="1:7" ht="10.35" customHeight="1" x14ac:dyDescent="0.25">
      <c r="A34" s="35" t="s">
        <v>16</v>
      </c>
      <c r="B34" s="34"/>
      <c r="C34" s="37">
        <v>421</v>
      </c>
      <c r="D34" s="36">
        <v>752</v>
      </c>
      <c r="E34" s="14">
        <v>900</v>
      </c>
      <c r="F34" s="13">
        <f>D34-E34</f>
        <v>-148</v>
      </c>
      <c r="G34" s="12">
        <f>IF(F34&gt;0,1,D34/E34)</f>
        <v>0.83555555555555561</v>
      </c>
    </row>
    <row r="35" spans="1:7" ht="10.35" customHeight="1" x14ac:dyDescent="0.25">
      <c r="A35" s="35" t="s">
        <v>16</v>
      </c>
      <c r="B35" s="34"/>
      <c r="C35" s="37">
        <v>422</v>
      </c>
      <c r="D35" s="36">
        <v>754</v>
      </c>
      <c r="E35" s="14">
        <v>900</v>
      </c>
      <c r="F35" s="13">
        <f>D35-E35</f>
        <v>-146</v>
      </c>
      <c r="G35" s="12">
        <f>IF(F35&gt;0,1,D35/E35)</f>
        <v>0.83777777777777773</v>
      </c>
    </row>
    <row r="36" spans="1:7" ht="10.35" customHeight="1" x14ac:dyDescent="0.25">
      <c r="A36" s="35" t="s">
        <v>16</v>
      </c>
      <c r="B36" s="34"/>
      <c r="C36" s="37">
        <v>424</v>
      </c>
      <c r="D36" s="36">
        <v>743</v>
      </c>
      <c r="E36" s="14">
        <v>900</v>
      </c>
      <c r="F36" s="13">
        <f>D36-E36</f>
        <v>-157</v>
      </c>
      <c r="G36" s="12">
        <f>IF(F36&gt;0,1,D36/E36)</f>
        <v>0.8255555555555556</v>
      </c>
    </row>
    <row r="37" spans="1:7" ht="10.35" customHeight="1" x14ac:dyDescent="0.25">
      <c r="A37" s="35" t="s">
        <v>16</v>
      </c>
      <c r="B37" s="34"/>
      <c r="C37" s="37">
        <v>426</v>
      </c>
      <c r="D37" s="36">
        <v>749</v>
      </c>
      <c r="E37" s="14">
        <v>900</v>
      </c>
      <c r="F37" s="13">
        <f>D37-E37</f>
        <v>-151</v>
      </c>
      <c r="G37" s="12">
        <f>IF(F37&gt;0,1,D37/E37)</f>
        <v>0.8322222222222222</v>
      </c>
    </row>
    <row r="38" spans="1:7" ht="10.35" customHeight="1" x14ac:dyDescent="0.25">
      <c r="A38" s="35" t="s">
        <v>16</v>
      </c>
      <c r="B38" s="34"/>
      <c r="C38" s="37">
        <v>427</v>
      </c>
      <c r="D38" s="36">
        <v>758</v>
      </c>
      <c r="E38" s="14">
        <v>900</v>
      </c>
      <c r="F38" s="13">
        <f>D38-E38</f>
        <v>-142</v>
      </c>
      <c r="G38" s="12">
        <f>IF(F38&gt;0,1,D38/E38)</f>
        <v>0.84222222222222221</v>
      </c>
    </row>
    <row r="39" spans="1:7" ht="10.35" customHeight="1" x14ac:dyDescent="0.25">
      <c r="A39" s="35" t="s">
        <v>15</v>
      </c>
      <c r="B39" s="34"/>
      <c r="C39" s="37">
        <v>209</v>
      </c>
      <c r="D39" s="36">
        <v>739</v>
      </c>
      <c r="E39" s="38">
        <v>850</v>
      </c>
      <c r="F39" s="13">
        <f>D39-E39</f>
        <v>-111</v>
      </c>
      <c r="G39" s="12">
        <f>IF(F39&gt;0,1,D39/E39)</f>
        <v>0.86941176470588233</v>
      </c>
    </row>
    <row r="40" spans="1:7" ht="10.35" customHeight="1" x14ac:dyDescent="0.25">
      <c r="A40" s="35" t="s">
        <v>15</v>
      </c>
      <c r="B40" s="34"/>
      <c r="C40" s="37">
        <v>210</v>
      </c>
      <c r="D40" s="36">
        <v>712</v>
      </c>
      <c r="E40" s="38">
        <v>850</v>
      </c>
      <c r="F40" s="13">
        <f>D40-E40</f>
        <v>-138</v>
      </c>
      <c r="G40" s="12">
        <f>IF(F40&gt;0,1,D40/E40)</f>
        <v>0.83764705882352941</v>
      </c>
    </row>
    <row r="41" spans="1:7" ht="10.35" customHeight="1" x14ac:dyDescent="0.25">
      <c r="A41" s="35" t="s">
        <v>15</v>
      </c>
      <c r="B41" s="34"/>
      <c r="C41" s="37">
        <v>211</v>
      </c>
      <c r="D41" s="36">
        <v>752</v>
      </c>
      <c r="E41" s="38">
        <v>850</v>
      </c>
      <c r="F41" s="13">
        <f>D41-E41</f>
        <v>-98</v>
      </c>
      <c r="G41" s="12">
        <f>IF(F41&gt;0,1,D41/E41)</f>
        <v>0.88470588235294123</v>
      </c>
    </row>
    <row r="42" spans="1:7" ht="10.35" customHeight="1" x14ac:dyDescent="0.25">
      <c r="A42" s="35" t="s">
        <v>15</v>
      </c>
      <c r="B42" s="34"/>
      <c r="C42" s="37">
        <v>219</v>
      </c>
      <c r="D42" s="36">
        <v>784</v>
      </c>
      <c r="E42" s="38">
        <v>850</v>
      </c>
      <c r="F42" s="13">
        <f>D42-E42</f>
        <v>-66</v>
      </c>
      <c r="G42" s="12">
        <f>IF(F42&gt;0,1,D42/E42)</f>
        <v>0.9223529411764706</v>
      </c>
    </row>
    <row r="43" spans="1:7" ht="10.35" customHeight="1" x14ac:dyDescent="0.25">
      <c r="A43" s="35" t="s">
        <v>15</v>
      </c>
      <c r="B43" s="34"/>
      <c r="C43" s="37">
        <v>220</v>
      </c>
      <c r="D43" s="36">
        <v>749</v>
      </c>
      <c r="E43" s="38">
        <v>850</v>
      </c>
      <c r="F43" s="13">
        <f>D43-E43</f>
        <v>-101</v>
      </c>
      <c r="G43" s="12">
        <f>IF(F43&gt;0,1,D43/E43)</f>
        <v>0.88117647058823534</v>
      </c>
    </row>
    <row r="44" spans="1:7" ht="10.35" customHeight="1" x14ac:dyDescent="0.25">
      <c r="A44" s="35" t="s">
        <v>15</v>
      </c>
      <c r="B44" s="34"/>
      <c r="C44" s="37">
        <v>222</v>
      </c>
      <c r="D44" s="36">
        <v>747</v>
      </c>
      <c r="E44" s="38">
        <v>850</v>
      </c>
      <c r="F44" s="13">
        <f>D44-E44</f>
        <v>-103</v>
      </c>
      <c r="G44" s="12">
        <f>IF(F44&gt;0,1,D44/E44)</f>
        <v>0.87882352941176467</v>
      </c>
    </row>
    <row r="45" spans="1:7" ht="10.35" customHeight="1" x14ac:dyDescent="0.25">
      <c r="A45" s="35" t="s">
        <v>15</v>
      </c>
      <c r="B45" s="34"/>
      <c r="C45" s="37">
        <v>302</v>
      </c>
      <c r="D45" s="36">
        <v>757</v>
      </c>
      <c r="E45" s="38">
        <v>850</v>
      </c>
      <c r="F45" s="13">
        <f>D45-E45</f>
        <v>-93</v>
      </c>
      <c r="G45" s="12">
        <f>IF(F45&gt;0,1,D45/E45)</f>
        <v>0.89058823529411768</v>
      </c>
    </row>
    <row r="46" spans="1:7" ht="10.35" customHeight="1" x14ac:dyDescent="0.25">
      <c r="A46" s="35" t="s">
        <v>15</v>
      </c>
      <c r="B46" s="34"/>
      <c r="C46" s="37">
        <v>306</v>
      </c>
      <c r="D46" s="36">
        <v>732</v>
      </c>
      <c r="E46" s="38">
        <v>850</v>
      </c>
      <c r="F46" s="13">
        <f>D46-E46</f>
        <v>-118</v>
      </c>
      <c r="G46" s="12">
        <f>IF(F46&gt;0,1,D46/E46)</f>
        <v>0.86117647058823532</v>
      </c>
    </row>
    <row r="47" spans="1:7" ht="10.35" customHeight="1" x14ac:dyDescent="0.25">
      <c r="A47" s="35" t="s">
        <v>15</v>
      </c>
      <c r="B47" s="34"/>
      <c r="C47" s="37">
        <v>307</v>
      </c>
      <c r="D47" s="36">
        <v>737</v>
      </c>
      <c r="E47" s="38">
        <v>850</v>
      </c>
      <c r="F47" s="13">
        <f>D47-E47</f>
        <v>-113</v>
      </c>
      <c r="G47" s="12">
        <f>IF(F47&gt;0,1,D47/E47)</f>
        <v>0.86705882352941177</v>
      </c>
    </row>
    <row r="48" spans="1:7" ht="10.35" customHeight="1" x14ac:dyDescent="0.25">
      <c r="A48" s="35" t="s">
        <v>14</v>
      </c>
      <c r="B48" s="34"/>
      <c r="C48" s="37">
        <v>308</v>
      </c>
      <c r="D48" s="36">
        <v>739</v>
      </c>
      <c r="E48" s="38">
        <v>800</v>
      </c>
      <c r="F48" s="13">
        <f>D48-E48</f>
        <v>-61</v>
      </c>
      <c r="G48" s="12">
        <f>IF(F48&gt;0,1,D48/E48)</f>
        <v>0.92374999999999996</v>
      </c>
    </row>
    <row r="49" spans="1:7" ht="10.35" customHeight="1" x14ac:dyDescent="0.25">
      <c r="A49" s="35" t="s">
        <v>14</v>
      </c>
      <c r="B49" s="34"/>
      <c r="C49" s="37">
        <v>309</v>
      </c>
      <c r="D49" s="36">
        <v>764</v>
      </c>
      <c r="E49" s="38">
        <v>800</v>
      </c>
      <c r="F49" s="13">
        <f>D49-E49</f>
        <v>-36</v>
      </c>
      <c r="G49" s="12">
        <f>IF(F49&gt;0,1,D49/E49)</f>
        <v>0.95499999999999996</v>
      </c>
    </row>
    <row r="50" spans="1:7" ht="10.35" customHeight="1" x14ac:dyDescent="0.25">
      <c r="A50" s="35" t="s">
        <v>14</v>
      </c>
      <c r="B50" s="34"/>
      <c r="C50" s="37">
        <v>310</v>
      </c>
      <c r="D50" s="36">
        <v>876</v>
      </c>
      <c r="E50" s="38">
        <v>800</v>
      </c>
      <c r="F50" s="13">
        <f>D50-E50</f>
        <v>76</v>
      </c>
      <c r="G50" s="12">
        <f>IF(F50&gt;0,1,D50/E50)</f>
        <v>1</v>
      </c>
    </row>
    <row r="51" spans="1:7" ht="10.35" customHeight="1" x14ac:dyDescent="0.25">
      <c r="A51" s="35" t="s">
        <v>14</v>
      </c>
      <c r="B51" s="34"/>
      <c r="C51" s="37">
        <v>319</v>
      </c>
      <c r="D51" s="36">
        <v>753</v>
      </c>
      <c r="E51" s="38">
        <v>800</v>
      </c>
      <c r="F51" s="13">
        <f>D51-E51</f>
        <v>-47</v>
      </c>
      <c r="G51" s="12">
        <f>IF(F51&gt;0,1,D51/E51)</f>
        <v>0.94125000000000003</v>
      </c>
    </row>
    <row r="52" spans="1:7" ht="10.35" customHeight="1" x14ac:dyDescent="0.25">
      <c r="A52" s="35" t="s">
        <v>14</v>
      </c>
      <c r="B52" s="34"/>
      <c r="C52" s="37">
        <v>322</v>
      </c>
      <c r="D52" s="36">
        <v>752</v>
      </c>
      <c r="E52" s="38">
        <v>800</v>
      </c>
      <c r="F52" s="13">
        <f>D52-E52</f>
        <v>-48</v>
      </c>
      <c r="G52" s="12">
        <f>IF(F52&gt;0,1,D52/E52)</f>
        <v>0.94</v>
      </c>
    </row>
    <row r="53" spans="1:7" ht="10.35" customHeight="1" x14ac:dyDescent="0.25">
      <c r="A53" s="35" t="s">
        <v>14</v>
      </c>
      <c r="B53" s="34"/>
      <c r="C53" s="37">
        <v>323</v>
      </c>
      <c r="D53" s="36">
        <v>754</v>
      </c>
      <c r="E53" s="38">
        <v>800</v>
      </c>
      <c r="F53" s="13">
        <f>D53-E53</f>
        <v>-46</v>
      </c>
      <c r="G53" s="12">
        <f>IF(F53&gt;0,1,D53/E53)</f>
        <v>0.9425</v>
      </c>
    </row>
    <row r="54" spans="1:7" ht="10.35" customHeight="1" x14ac:dyDescent="0.25">
      <c r="A54" s="35" t="s">
        <v>13</v>
      </c>
      <c r="B54" s="34"/>
      <c r="C54" s="37">
        <v>403</v>
      </c>
      <c r="D54" s="36">
        <v>753</v>
      </c>
      <c r="E54" s="38">
        <v>800</v>
      </c>
      <c r="F54" s="13">
        <f>D54-E54</f>
        <v>-47</v>
      </c>
      <c r="G54" s="12">
        <f>IF(F54&gt;0,1,D54/E54)</f>
        <v>0.94125000000000003</v>
      </c>
    </row>
    <row r="55" spans="1:7" ht="10.35" customHeight="1" x14ac:dyDescent="0.25">
      <c r="A55" s="35" t="s">
        <v>13</v>
      </c>
      <c r="B55" s="34"/>
      <c r="C55" s="37">
        <v>407</v>
      </c>
      <c r="D55" s="36">
        <v>737</v>
      </c>
      <c r="E55" s="38">
        <v>800</v>
      </c>
      <c r="F55" s="13">
        <f>D55-E55</f>
        <v>-63</v>
      </c>
      <c r="G55" s="12">
        <f>IF(F55&gt;0,1,D55/E55)</f>
        <v>0.92125000000000001</v>
      </c>
    </row>
    <row r="56" spans="1:7" ht="10.35" customHeight="1" x14ac:dyDescent="0.25">
      <c r="A56" s="35" t="s">
        <v>13</v>
      </c>
      <c r="B56" s="34"/>
      <c r="C56" s="37">
        <v>409</v>
      </c>
      <c r="D56" s="36">
        <v>764</v>
      </c>
      <c r="E56" s="38">
        <v>800</v>
      </c>
      <c r="F56" s="13">
        <f>D56-E56</f>
        <v>-36</v>
      </c>
      <c r="G56" s="12">
        <f>IF(F56&gt;0,1,D56/E56)</f>
        <v>0.95499999999999996</v>
      </c>
    </row>
    <row r="57" spans="1:7" ht="10.35" customHeight="1" x14ac:dyDescent="0.25">
      <c r="A57" s="35" t="s">
        <v>13</v>
      </c>
      <c r="B57" s="34"/>
      <c r="C57" s="37">
        <v>413</v>
      </c>
      <c r="D57" s="36">
        <v>724</v>
      </c>
      <c r="E57" s="38">
        <v>800</v>
      </c>
      <c r="F57" s="13">
        <f>D57-E57</f>
        <v>-76</v>
      </c>
      <c r="G57" s="12">
        <f>IF(F57&gt;0,1,D57/E57)</f>
        <v>0.90500000000000003</v>
      </c>
    </row>
    <row r="58" spans="1:7" ht="10.35" customHeight="1" x14ac:dyDescent="0.25">
      <c r="A58" s="35" t="s">
        <v>13</v>
      </c>
      <c r="B58" s="34"/>
      <c r="C58" s="37">
        <v>414</v>
      </c>
      <c r="D58" s="36">
        <v>765</v>
      </c>
      <c r="E58" s="38">
        <v>800</v>
      </c>
      <c r="F58" s="13">
        <f>D58-E58</f>
        <v>-35</v>
      </c>
      <c r="G58" s="12">
        <f>IF(F58&gt;0,1,D58/E58)</f>
        <v>0.95625000000000004</v>
      </c>
    </row>
    <row r="59" spans="1:7" ht="10.35" customHeight="1" x14ac:dyDescent="0.25">
      <c r="A59" s="35" t="s">
        <v>13</v>
      </c>
      <c r="B59" s="34"/>
      <c r="C59" s="37">
        <v>416</v>
      </c>
      <c r="D59" s="36">
        <v>745</v>
      </c>
      <c r="E59" s="38">
        <v>800</v>
      </c>
      <c r="F59" s="13">
        <f>D59-E59</f>
        <v>-55</v>
      </c>
      <c r="G59" s="12">
        <f>IF(F59&gt;0,1,D59/E59)</f>
        <v>0.93125000000000002</v>
      </c>
    </row>
    <row r="60" spans="1:7" ht="10.35" customHeight="1" x14ac:dyDescent="0.25">
      <c r="A60" s="35" t="s">
        <v>13</v>
      </c>
      <c r="B60" s="34"/>
      <c r="C60" s="37">
        <v>418</v>
      </c>
      <c r="D60" s="36">
        <v>753</v>
      </c>
      <c r="E60" s="14">
        <v>800</v>
      </c>
      <c r="F60" s="13">
        <f>D60-E60</f>
        <v>-47</v>
      </c>
      <c r="G60" s="12">
        <f>IF(F60&gt;0,1,D60/E60)</f>
        <v>0.94125000000000003</v>
      </c>
    </row>
    <row r="61" spans="1:7" ht="10.35" customHeight="1" x14ac:dyDescent="0.25">
      <c r="A61" s="35" t="s">
        <v>13</v>
      </c>
      <c r="B61" s="34"/>
      <c r="C61" s="37">
        <v>419</v>
      </c>
      <c r="D61" s="36">
        <v>737</v>
      </c>
      <c r="E61" s="14">
        <v>800</v>
      </c>
      <c r="F61" s="13">
        <f>D61-E61</f>
        <v>-63</v>
      </c>
      <c r="G61" s="12">
        <f>IF(F61&gt;0,1,D61/E61)</f>
        <v>0.92125000000000001</v>
      </c>
    </row>
    <row r="62" spans="1:7" ht="10.35" customHeight="1" x14ac:dyDescent="0.25">
      <c r="A62" s="35" t="s">
        <v>13</v>
      </c>
      <c r="B62" s="34"/>
      <c r="C62" s="37">
        <v>420</v>
      </c>
      <c r="D62" s="36">
        <v>730</v>
      </c>
      <c r="E62" s="14">
        <v>800</v>
      </c>
      <c r="F62" s="13">
        <f>D62-E62</f>
        <v>-70</v>
      </c>
      <c r="G62" s="12">
        <f>IF(F62&gt;0,1,D62/E62)</f>
        <v>0.91249999999999998</v>
      </c>
    </row>
    <row r="63" spans="1:7" ht="10.35" customHeight="1" x14ac:dyDescent="0.25">
      <c r="A63" s="35" t="s">
        <v>12</v>
      </c>
      <c r="B63" s="34"/>
      <c r="C63" s="37">
        <v>100</v>
      </c>
      <c r="D63" s="36">
        <v>864</v>
      </c>
      <c r="E63" s="14">
        <v>600</v>
      </c>
      <c r="F63" s="13">
        <f>D63-E63</f>
        <v>264</v>
      </c>
      <c r="G63" s="12">
        <f>IF(F63&gt;0,1,D63/E63)</f>
        <v>1</v>
      </c>
    </row>
    <row r="64" spans="1:7" ht="10.35" customHeight="1" x14ac:dyDescent="0.25">
      <c r="A64" s="35" t="s">
        <v>12</v>
      </c>
      <c r="B64" s="34"/>
      <c r="C64" s="37">
        <v>103</v>
      </c>
      <c r="D64" s="36">
        <v>884</v>
      </c>
      <c r="E64" s="14">
        <v>600</v>
      </c>
      <c r="F64" s="13">
        <f>D64-E64</f>
        <v>284</v>
      </c>
      <c r="G64" s="12">
        <f>IF(F64&gt;0,1,D64/E64)</f>
        <v>1</v>
      </c>
    </row>
    <row r="65" spans="1:7" ht="10.35" customHeight="1" x14ac:dyDescent="0.25">
      <c r="A65" s="35" t="s">
        <v>12</v>
      </c>
      <c r="B65" s="34"/>
      <c r="C65" s="37">
        <v>212</v>
      </c>
      <c r="D65" s="36">
        <v>739</v>
      </c>
      <c r="E65" s="14">
        <v>600</v>
      </c>
      <c r="F65" s="13">
        <f>D65-E65</f>
        <v>139</v>
      </c>
      <c r="G65" s="12">
        <f>IF(F65&gt;0,1,D65/E65)</f>
        <v>1</v>
      </c>
    </row>
    <row r="66" spans="1:7" ht="10.35" customHeight="1" x14ac:dyDescent="0.25">
      <c r="A66" s="35" t="s">
        <v>12</v>
      </c>
      <c r="B66" s="34"/>
      <c r="C66" s="37">
        <v>214</v>
      </c>
      <c r="D66" s="36">
        <v>727</v>
      </c>
      <c r="E66" s="14">
        <v>600</v>
      </c>
      <c r="F66" s="13">
        <f>D66-E66</f>
        <v>127</v>
      </c>
      <c r="G66" s="12">
        <f>IF(F66&gt;0,1,D66/E66)</f>
        <v>1</v>
      </c>
    </row>
    <row r="67" spans="1:7" ht="10.35" customHeight="1" x14ac:dyDescent="0.25">
      <c r="A67" s="35" t="s">
        <v>12</v>
      </c>
      <c r="B67" s="34"/>
      <c r="C67" s="37">
        <v>216</v>
      </c>
      <c r="D67" s="36">
        <v>729</v>
      </c>
      <c r="E67" s="14">
        <v>600</v>
      </c>
      <c r="F67" s="13">
        <f>D67-E67</f>
        <v>129</v>
      </c>
      <c r="G67" s="12">
        <f>IF(F67&gt;0,1,D67/E67)</f>
        <v>1</v>
      </c>
    </row>
    <row r="68" spans="1:7" ht="10.35" customHeight="1" thickBot="1" x14ac:dyDescent="0.3">
      <c r="A68" s="35" t="s">
        <v>12</v>
      </c>
      <c r="B68" s="34"/>
      <c r="C68" s="33">
        <v>401</v>
      </c>
      <c r="D68" s="32">
        <v>755</v>
      </c>
      <c r="E68" s="31">
        <v>600</v>
      </c>
      <c r="F68" s="30">
        <f>D68-E68</f>
        <v>155</v>
      </c>
      <c r="G68" s="29">
        <f>IF(F68&gt;0,1,D68/E68)</f>
        <v>1</v>
      </c>
    </row>
    <row r="69" spans="1:7" ht="15.75" thickBot="1" x14ac:dyDescent="0.3">
      <c r="A69" s="28"/>
      <c r="B69" s="27"/>
      <c r="C69" s="26" t="s">
        <v>11</v>
      </c>
      <c r="D69" s="5"/>
      <c r="E69" s="5"/>
      <c r="F69" s="5"/>
      <c r="G69" s="4">
        <f>AVERAGE(G11:G68)</f>
        <v>0.89055106283287633</v>
      </c>
    </row>
    <row r="70" spans="1:7" x14ac:dyDescent="0.25">
      <c r="A70" s="25"/>
      <c r="B70" s="21"/>
      <c r="C70" s="24"/>
      <c r="D70" s="24"/>
      <c r="E70" s="23"/>
      <c r="F70" s="23"/>
      <c r="G70" s="23"/>
    </row>
    <row r="71" spans="1:7" ht="2.25" customHeight="1" x14ac:dyDescent="0.25">
      <c r="A71" s="22"/>
      <c r="B71" s="21"/>
      <c r="C71" s="20"/>
      <c r="D71" s="20"/>
      <c r="E71" s="20"/>
      <c r="F71" s="20"/>
      <c r="G71" s="20"/>
    </row>
    <row r="72" spans="1:7" x14ac:dyDescent="0.25">
      <c r="A72" s="19" t="s">
        <v>10</v>
      </c>
      <c r="B72" s="10"/>
      <c r="C72" s="18"/>
      <c r="D72" s="17"/>
      <c r="E72" s="17"/>
      <c r="F72" s="17"/>
      <c r="G72" s="16"/>
    </row>
    <row r="73" spans="1:7" ht="10.35" customHeight="1" x14ac:dyDescent="0.25">
      <c r="A73" s="11" t="s">
        <v>9</v>
      </c>
      <c r="B73" s="10"/>
      <c r="C73" s="15" t="s">
        <v>2</v>
      </c>
      <c r="D73" s="14">
        <v>17727</v>
      </c>
      <c r="E73" s="14">
        <v>8100</v>
      </c>
      <c r="F73" s="13">
        <f>D73-E73</f>
        <v>9627</v>
      </c>
      <c r="G73" s="12">
        <f>IF(F73&gt;0,1,D73/E73)</f>
        <v>1</v>
      </c>
    </row>
    <row r="74" spans="1:7" ht="10.35" customHeight="1" x14ac:dyDescent="0.25">
      <c r="A74" s="11" t="s">
        <v>8</v>
      </c>
      <c r="B74" s="10"/>
      <c r="C74" s="15" t="s">
        <v>2</v>
      </c>
      <c r="D74" s="14">
        <v>3912</v>
      </c>
      <c r="E74" s="14">
        <v>6100</v>
      </c>
      <c r="F74" s="13">
        <f>D74-E74</f>
        <v>-2188</v>
      </c>
      <c r="G74" s="12">
        <f>IF(F74&gt;0,1,D74/E74)</f>
        <v>0.64131147540983602</v>
      </c>
    </row>
    <row r="75" spans="1:7" ht="10.35" customHeight="1" x14ac:dyDescent="0.25">
      <c r="A75" s="11" t="s">
        <v>7</v>
      </c>
      <c r="B75" s="10"/>
      <c r="C75" s="15" t="s">
        <v>2</v>
      </c>
      <c r="D75" s="14">
        <v>15241</v>
      </c>
      <c r="E75" s="14">
        <v>9600</v>
      </c>
      <c r="F75" s="13">
        <f>D75-E75</f>
        <v>5641</v>
      </c>
      <c r="G75" s="12">
        <f>IF(F75&gt;0,1,D75/E75)</f>
        <v>1</v>
      </c>
    </row>
    <row r="76" spans="1:7" ht="10.35" customHeight="1" x14ac:dyDescent="0.25">
      <c r="A76" s="11" t="s">
        <v>6</v>
      </c>
      <c r="B76" s="10"/>
      <c r="C76" s="15" t="s">
        <v>2</v>
      </c>
      <c r="D76" s="14">
        <v>1498</v>
      </c>
      <c r="E76" s="14">
        <v>1350</v>
      </c>
      <c r="F76" s="13">
        <f>D76-E76</f>
        <v>148</v>
      </c>
      <c r="G76" s="12">
        <f>IF(F76&gt;0,1,D76/E76)</f>
        <v>1</v>
      </c>
    </row>
    <row r="77" spans="1:7" ht="10.35" customHeight="1" x14ac:dyDescent="0.25">
      <c r="A77" s="11" t="s">
        <v>5</v>
      </c>
      <c r="B77" s="10"/>
      <c r="C77" s="15" t="s">
        <v>2</v>
      </c>
      <c r="D77" s="14">
        <v>13163</v>
      </c>
      <c r="E77" s="14">
        <v>2000</v>
      </c>
      <c r="F77" s="13">
        <f>D77-E77</f>
        <v>11163</v>
      </c>
      <c r="G77" s="12">
        <f>IF(F77&gt;0,1,D77/E77)</f>
        <v>1</v>
      </c>
    </row>
    <row r="78" spans="1:7" ht="10.35" customHeight="1" x14ac:dyDescent="0.25">
      <c r="A78" s="11" t="s">
        <v>4</v>
      </c>
      <c r="B78" s="10"/>
      <c r="C78" s="15" t="s">
        <v>2</v>
      </c>
      <c r="D78" s="14">
        <v>4676</v>
      </c>
      <c r="E78" s="14">
        <v>950</v>
      </c>
      <c r="F78" s="13">
        <f>D78-E78</f>
        <v>3726</v>
      </c>
      <c r="G78" s="12">
        <f>IF(F78&gt;0,1,D78/E78)</f>
        <v>1</v>
      </c>
    </row>
    <row r="79" spans="1:7" ht="10.35" customHeight="1" thickBot="1" x14ac:dyDescent="0.3">
      <c r="A79" s="11" t="s">
        <v>3</v>
      </c>
      <c r="B79" s="10"/>
      <c r="C79" s="9" t="s">
        <v>2</v>
      </c>
      <c r="D79" s="8">
        <v>7713</v>
      </c>
      <c r="E79" s="8">
        <v>2400</v>
      </c>
      <c r="F79" s="7">
        <f>D79-E79</f>
        <v>5313</v>
      </c>
      <c r="G79" s="6">
        <f>IF(F79&gt;0,1,D79/E79)</f>
        <v>1</v>
      </c>
    </row>
    <row r="80" spans="1:7" ht="15.75" thickBot="1" x14ac:dyDescent="0.3">
      <c r="A80" s="3"/>
      <c r="B80" s="3"/>
      <c r="C80" s="5" t="s">
        <v>1</v>
      </c>
      <c r="D80" s="5"/>
      <c r="E80" s="5"/>
      <c r="F80" s="5"/>
      <c r="G80" s="4">
        <f>AVERAGE(G73:G79)</f>
        <v>0.94875878220140508</v>
      </c>
    </row>
    <row r="81" spans="1:7" ht="4.5" customHeight="1" thickBot="1" x14ac:dyDescent="0.3">
      <c r="A81" s="3"/>
      <c r="B81" s="3"/>
      <c r="C81" s="3"/>
      <c r="D81" s="3"/>
      <c r="E81" s="3"/>
      <c r="F81" s="3"/>
      <c r="G81" s="3"/>
    </row>
    <row r="82" spans="1:7" ht="15.75" thickBot="1" x14ac:dyDescent="0.3">
      <c r="A82" s="3"/>
      <c r="B82" s="3"/>
      <c r="C82" s="2" t="s">
        <v>0</v>
      </c>
      <c r="D82" s="2"/>
      <c r="E82" s="2"/>
      <c r="F82" s="2"/>
      <c r="G82" s="1">
        <f>AVERAGE(G69,G80)</f>
        <v>0.91965492251714065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80:F80"/>
    <mergeCell ref="C82:F82"/>
    <mergeCell ref="A70:B71"/>
    <mergeCell ref="C71:G71"/>
    <mergeCell ref="C9:G9"/>
    <mergeCell ref="B12:B69"/>
    <mergeCell ref="C69:F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2013-02-08T15:50:12Z</dcterms:created>
  <dcterms:modified xsi:type="dcterms:W3CDTF">2013-02-08T15:50:41Z</dcterms:modified>
</cp:coreProperties>
</file>